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mc:AlternateContent xmlns:mc="http://schemas.openxmlformats.org/markup-compatibility/2006">
    <mc:Choice Requires="x15">
      <x15ac:absPath xmlns:x15ac="http://schemas.microsoft.com/office/spreadsheetml/2010/11/ac" url="C:\Daten\internet\html\xls\2026\"/>
    </mc:Choice>
  </mc:AlternateContent>
  <xr:revisionPtr revIDLastSave="0" documentId="8_{71FE752B-D717-46AF-B124-F83B1840ECE9}" xr6:coauthVersionLast="47" xr6:coauthVersionMax="47" xr10:uidLastSave="{00000000-0000-0000-0000-000000000000}"/>
  <workbookProtection workbookAlgorithmName="SHA-512" workbookHashValue="XFarqPs8Z472qgL0E3VYWlUcwVbIb6BuDRZmMwM3DDJ1SZ6xz6C//JMiOmQEhARi1xS1DXZk0Vbqlz75DlMwaQ==" workbookSaltValue="0gQwLEcj9NXIV2ZuSbTHuw==" workbookSpinCount="100000" lockStructure="1"/>
  <bookViews>
    <workbookView xWindow="-98" yWindow="-98" windowWidth="28996" windowHeight="15675" tabRatio="970" firstSheet="5" activeTab="7" xr2:uid="{00000000-000D-0000-FFFF-FFFF00000000}"/>
  </bookViews>
  <sheets>
    <sheet name="Auswertung" sheetId="81" r:id="rId1"/>
    <sheet name="Datenübernahme" sheetId="82" r:id="rId2"/>
    <sheet name="Signifikanz" sheetId="83" r:id="rId3"/>
    <sheet name="Ausfüllhinweise" sheetId="84" r:id="rId4"/>
    <sheet name="Allergene - Ergebniserfassung" sheetId="78" r:id="rId5"/>
    <sheet name="Allergene Beurteilungswerte" sheetId="86" r:id="rId6"/>
    <sheet name="Kurzanleitung" sheetId="85" r:id="rId7"/>
    <sheet name="Kontakt" sheetId="64" r:id="rId8"/>
    <sheet name="Teilnehmerdaten" sheetId="17" state="hidden" r:id="rId9"/>
    <sheet name="ErgebnisseMolekular" sheetId="76" r:id="rId10"/>
    <sheet name="ErgebnisseProtein" sheetId="5" r:id="rId11"/>
    <sheet name="Mitteilungen" sheetId="15" r:id="rId12"/>
    <sheet name="Ergebnis qualitativ" sheetId="75" r:id="rId13"/>
    <sheet name="Prinzipien" sheetId="37" r:id="rId14"/>
    <sheet name="Bezugsquellen" sheetId="39" r:id="rId15"/>
    <sheet name="Durchführungen" sheetId="38" r:id="rId16"/>
    <sheet name="Extraktion der DNA" sheetId="66" r:id="rId17"/>
    <sheet name="DNA-Extraktion" sheetId="73" state="hidden" r:id="rId18"/>
    <sheet name="Ergebnis" sheetId="68" state="hidden" r:id="rId19"/>
    <sheet name="Bezug" sheetId="70" state="hidden" r:id="rId20"/>
    <sheet name="Prinzip" sheetId="71" state="hidden" r:id="rId21"/>
    <sheet name="Durchführung" sheetId="72" state="hidden" r:id="rId22"/>
    <sheet name="Lactose" sheetId="74" state="hidden" r:id="rId23"/>
  </sheets>
  <externalReferences>
    <externalReference r:id="rId24"/>
    <externalReference r:id="rId25"/>
    <externalReference r:id="rId26"/>
    <externalReference r:id="rId27"/>
    <externalReference r:id="rId28"/>
    <externalReference r:id="rId29"/>
  </externalReferences>
  <definedNames>
    <definedName name="_ftn1" localSheetId="0">Auswertung!$A$3</definedName>
    <definedName name="_ftn1" localSheetId="2">Signifikanz!#REF!</definedName>
    <definedName name="_ftnref1" localSheetId="0">Auswertung!#REF!</definedName>
    <definedName name="_ftnref1" localSheetId="2">Signifikanz!#REF!</definedName>
    <definedName name="Daten" localSheetId="4">#REF!</definedName>
    <definedName name="Daten" localSheetId="3">#REF!</definedName>
    <definedName name="Daten" localSheetId="6">#REF!</definedName>
    <definedName name="Daten">#REF!</definedName>
    <definedName name="_xlnm.Print_Area" localSheetId="1">Datenübernahme!$A$1:$C$8</definedName>
    <definedName name="_xlnm.Print_Area" localSheetId="9">ErgebnisseMolekular!$A$1:$I$76</definedName>
    <definedName name="_xlnm.Print_Area" localSheetId="2">Signifikanz!$A$1:$C$10</definedName>
    <definedName name="Elemente">[1]Parameter2!$B$3:$B$18</definedName>
    <definedName name="MBlei" localSheetId="4">#REF!</definedName>
    <definedName name="MBlei" localSheetId="3">#REF!</definedName>
    <definedName name="MBlei" localSheetId="6">#REF!</definedName>
    <definedName name="MBlei">#REF!</definedName>
    <definedName name="OLE_LINK1" localSheetId="4">'Allergene - Ergebniserfassung'!$A$24</definedName>
    <definedName name="OLE_LINK1" localSheetId="3">Ausfüllhinweise!$A$18</definedName>
    <definedName name="Parameter2" localSheetId="4">#REF!</definedName>
    <definedName name="Parameter2" localSheetId="3">#REF!</definedName>
    <definedName name="Parameter2" localSheetId="14">Bezugsquellen!$B$6:$B$14</definedName>
    <definedName name="Parameter2" localSheetId="7">#REF!</definedName>
    <definedName name="Parameter2" localSheetId="6">#REF!</definedName>
    <definedName name="Parameter2" localSheetId="22">Lactose!$B$12:$B$24</definedName>
    <definedName name="Parameter2">#REF!</definedName>
    <definedName name="Parameter2alt" localSheetId="4">#REF!</definedName>
    <definedName name="Parameter2alt" localSheetId="3">#REF!</definedName>
    <definedName name="Parameter2alt" localSheetId="6">#REF!</definedName>
    <definedName name="Parameter2alt">#REF!</definedName>
    <definedName name="test" localSheetId="4">[2]Parameter2!$B$3:$B$18</definedName>
    <definedName name="test" localSheetId="3">[2]Parameter2!$B$3:$B$18</definedName>
    <definedName name="test" localSheetId="0">[3]Parameter2!$B$3:$B$18</definedName>
    <definedName name="test" localSheetId="7">[4]Parameter2!$B$3:$B$18</definedName>
    <definedName name="test" localSheetId="6">[5]Parameter2!$B$3:$B$18</definedName>
    <definedName name="test" localSheetId="22">[2]Parameter2!$B$3:$B$18</definedName>
    <definedName name="test">[4]Parameter2!$B$3:$B$18</definedName>
    <definedName name="test1" localSheetId="3">[4]Parameter2!$B$3:$B$18</definedName>
    <definedName name="test1" localSheetId="6">[4]Parameter2!$B$3:$B$18</definedName>
    <definedName name="test1">[6]Parameter2!$B$3:$B$18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5" l="1"/>
  <c r="E11" i="86"/>
  <c r="E5" i="86"/>
  <c r="E5" i="5"/>
  <c r="B13" i="17"/>
  <c r="G2" i="5" l="1"/>
  <c r="G1" i="5"/>
  <c r="A13" i="76"/>
  <c r="G5" i="76"/>
  <c r="G4" i="76"/>
  <c r="A13" i="5" l="1"/>
  <c r="B11" i="17" l="1"/>
  <c r="B10" i="17"/>
  <c r="B4" i="17" l="1"/>
  <c r="C1" i="72"/>
  <c r="E6" i="5"/>
  <c r="H6" i="5"/>
  <c r="E4" i="76" l="1"/>
  <c r="F4" i="76"/>
  <c r="B37" i="17" l="1"/>
  <c r="B36" i="17"/>
  <c r="B35" i="17"/>
  <c r="B34" i="17"/>
  <c r="B33" i="17"/>
  <c r="B32" i="17"/>
  <c r="B31" i="17"/>
  <c r="B30" i="17"/>
  <c r="G3" i="5"/>
  <c r="B6" i="17" s="1"/>
  <c r="B7" i="17"/>
  <c r="B2" i="17"/>
  <c r="B1" i="17"/>
  <c r="H3" i="5"/>
  <c r="B6" i="5"/>
  <c r="D68" i="76"/>
  <c r="F68" i="76" s="1"/>
  <c r="D68" i="5"/>
  <c r="F68" i="5" s="1"/>
  <c r="C1" i="74"/>
  <c r="E68" i="76" s="1"/>
  <c r="C1" i="71"/>
  <c r="C1" i="70"/>
  <c r="B22" i="17"/>
  <c r="B23" i="17"/>
  <c r="B16" i="64"/>
  <c r="B17" i="64"/>
  <c r="B18" i="64"/>
  <c r="B19" i="64"/>
  <c r="H1" i="15"/>
  <c r="D5" i="17"/>
  <c r="D8" i="17" s="1"/>
  <c r="B5" i="17" s="1"/>
  <c r="B14" i="17"/>
  <c r="B15" i="17"/>
  <c r="B16" i="17"/>
  <c r="B17" i="17"/>
  <c r="B18" i="17"/>
  <c r="B19" i="17"/>
  <c r="B20" i="17"/>
  <c r="B21" i="17"/>
  <c r="B24" i="17"/>
  <c r="B25" i="17"/>
  <c r="B26" i="17"/>
  <c r="B27" i="17"/>
  <c r="B28" i="17"/>
  <c r="B29" i="17"/>
  <c r="E68" i="5" l="1"/>
  <c r="A76" i="5" s="1"/>
  <c r="A76" i="7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LVU</author>
  </authors>
  <commentList>
    <comment ref="B9" authorId="0" shapeId="0" xr:uid="{798C52BD-6E64-40C0-A59A-F3315ABBD008}">
      <text>
        <r>
          <rPr>
            <b/>
            <sz val="8"/>
            <color indexed="81"/>
            <rFont val="Tahoma"/>
            <family val="2"/>
          </rPr>
          <t>LVU:</t>
        </r>
        <r>
          <rPr>
            <sz val="8"/>
            <color indexed="81"/>
            <rFont val="Tahoma"/>
            <family val="2"/>
          </rPr>
          <t xml:space="preserve">
Bitte beachten Sie, dass  Tabellen-kalkulationen Nullen an letzter Stelle hinter dem Komma nicht darstellen. Die Zahl "7,80" wird daher als "7,8" dargestellt.</t>
        </r>
      </text>
    </comment>
    <comment ref="B11" authorId="0" shapeId="0" xr:uid="{B7C10FD9-7BF2-4CC8-9066-FE12BD0C96F6}">
      <text>
        <r>
          <rPr>
            <b/>
            <sz val="8"/>
            <color indexed="81"/>
            <rFont val="Tahoma"/>
            <family val="2"/>
          </rPr>
          <t>LVU:</t>
        </r>
        <r>
          <rPr>
            <sz val="8"/>
            <color indexed="81"/>
            <rFont val="Tahoma"/>
            <family val="2"/>
          </rPr>
          <t xml:space="preserve">
Bitte beachten Sie, dass  Tabellen-kalkulationen Nullen an letzter Stelle hinter dem Komma nicht darstellen. Die Zahl "7,80" wird daher als "7,8" dargestellt.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LVU</author>
  </authors>
  <commentList>
    <comment ref="G1" authorId="0" shapeId="0" xr:uid="{00000000-0006-0000-0800-000001000000}">
      <text>
        <r>
          <rPr>
            <b/>
            <sz val="8"/>
            <color indexed="81"/>
            <rFont val="Tahoma"/>
            <family val="2"/>
          </rPr>
          <t>Bitte geben Sie unbedingt Ihre Kunden-Nr. ein (nur Ziffern)
Fill in Your Client Number (numbers only)</t>
        </r>
      </text>
    </comment>
    <comment ref="G2" authorId="0" shapeId="0" xr:uid="{00000000-0006-0000-0800-000002000000}">
      <text>
        <r>
          <rPr>
            <b/>
            <sz val="8"/>
            <color indexed="81"/>
            <rFont val="Tahoma"/>
            <family val="2"/>
          </rPr>
          <t>Geben Sie zusätzlich auch noch Ihre Postleitzahl an (nur Ziffern).
Fill in Your postal ZIP-Code (numbers only)</t>
        </r>
      </text>
    </comment>
    <comment ref="A14" authorId="0" shapeId="0" xr:uid="{00000000-0006-0000-0800-000003000000}">
      <text>
        <r>
          <rPr>
            <b/>
            <sz val="8"/>
            <color indexed="81"/>
            <rFont val="Tahoma"/>
            <family val="2"/>
          </rPr>
          <t>LVU:</t>
        </r>
        <r>
          <rPr>
            <sz val="8"/>
            <color indexed="81"/>
            <rFont val="Tahoma"/>
            <family val="2"/>
          </rPr>
          <t xml:space="preserve">
Falls Sie nach einer </t>
        </r>
        <r>
          <rPr>
            <b/>
            <sz val="8"/>
            <color indexed="81"/>
            <rFont val="Tahoma"/>
            <family val="2"/>
          </rPr>
          <t>erfolgreichen</t>
        </r>
        <r>
          <rPr>
            <sz val="8"/>
            <color indexed="81"/>
            <rFont val="Tahoma"/>
            <family val="2"/>
          </rPr>
          <t xml:space="preserve"> Übermittlung Ihrer Ergebnisse noch Fehler feststellen, können Sie bis zur Deadline jederzeit noch überarbeitete Ergebnisdateien einsenden.
Damit unser System Ihre Datei als Aktualisierung akzeptiert,  muss  zwingend "ja" bei Aktualisierung ausgewählt werden.
</t>
        </r>
        <r>
          <rPr>
            <b/>
            <sz val="8"/>
            <color indexed="81"/>
            <rFont val="Tahoma"/>
            <family val="2"/>
          </rPr>
          <t>Die überarbeitete Exceltabelle muss alle bei der Auswertung zu berücksichtigenden Einträge enthalten, da die ursprünglich von Ihnen gesendeten Daten vor der Aktualiserung vollständig gelöscht werden.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LVU</author>
  </authors>
  <commentList>
    <comment ref="G1" authorId="0" shapeId="0" xr:uid="{00000000-0006-0000-0900-000001000000}">
      <text>
        <r>
          <rPr>
            <b/>
            <sz val="8"/>
            <color indexed="81"/>
            <rFont val="Tahoma"/>
            <family val="2"/>
          </rPr>
          <t>Bitte geben Sie unbedingt Ihre Kunden-Nr. ein (nur Ziffern)
Fill in Your Client Number (numbers only)</t>
        </r>
      </text>
    </comment>
    <comment ref="G2" authorId="0" shapeId="0" xr:uid="{810500FE-3218-481F-82C5-6CF8B833246B}">
      <text>
        <r>
          <rPr>
            <b/>
            <sz val="8"/>
            <color indexed="81"/>
            <rFont val="Tahoma"/>
            <family val="2"/>
          </rPr>
          <t>Bitte geben Sie unbedingt Ihre Kunden-Nr. ein (nur Ziffern)
Fill in Your Client Number (numbers only)</t>
        </r>
      </text>
    </comment>
    <comment ref="A14" authorId="0" shapeId="0" xr:uid="{00000000-0006-0000-0900-000003000000}">
      <text>
        <r>
          <rPr>
            <b/>
            <sz val="8"/>
            <color indexed="81"/>
            <rFont val="Tahoma"/>
            <family val="2"/>
          </rPr>
          <t>LVU:</t>
        </r>
        <r>
          <rPr>
            <sz val="8"/>
            <color indexed="81"/>
            <rFont val="Tahoma"/>
            <family val="2"/>
          </rPr>
          <t xml:space="preserve">
Falls Sie nach einer </t>
        </r>
        <r>
          <rPr>
            <b/>
            <sz val="8"/>
            <color indexed="81"/>
            <rFont val="Tahoma"/>
            <family val="2"/>
          </rPr>
          <t>erfolgreichen</t>
        </r>
        <r>
          <rPr>
            <sz val="8"/>
            <color indexed="81"/>
            <rFont val="Tahoma"/>
            <family val="2"/>
          </rPr>
          <t xml:space="preserve"> Übermittlung Ihrer Ergebnisse noch Fehler feststellen, können Sie bis zur Deadline jederzeit noch überarbeitete Ergebnisdateien einsenden.
Damit unser System Ihre Datei als Aktualisierung akzeptiert,  muss  zwingend "ja" bei Aktualisierung ausgewählt werden.
</t>
        </r>
        <r>
          <rPr>
            <b/>
            <sz val="8"/>
            <color indexed="81"/>
            <rFont val="Tahoma"/>
            <family val="2"/>
          </rPr>
          <t>Die überarbeitete Exceltabelle muss alle bei der Auswertung zu berücksichtigenden Einträge enthalten, da die ursprünglich von Ihnen gesendeten Daten vor der Aktualiserung vollständig gelöscht werden.</t>
        </r>
      </text>
    </comment>
  </commentList>
</comments>
</file>

<file path=xl/sharedStrings.xml><?xml version="1.0" encoding="utf-8"?>
<sst xmlns="http://schemas.openxmlformats.org/spreadsheetml/2006/main" count="772" uniqueCount="409">
  <si>
    <t>Postleitzahl</t>
  </si>
  <si>
    <t>ergebnisse@lvus.de</t>
  </si>
  <si>
    <t>Einsendeadresse:</t>
  </si>
  <si>
    <t>Kundennummer</t>
  </si>
  <si>
    <t>Produkt</t>
  </si>
  <si>
    <t>Jahrgang</t>
  </si>
  <si>
    <t>Update</t>
  </si>
  <si>
    <t>Parameterzahl</t>
  </si>
  <si>
    <t>Bestimmungen je Parameter</t>
  </si>
  <si>
    <t>Auswahl</t>
  </si>
  <si>
    <t>Umformung</t>
  </si>
  <si>
    <t>Nachfolgend können Sie uns ergänzende Hinweise geben oder wichtige Beobachtungen mitteilen.</t>
  </si>
  <si>
    <t>Parameter 1</t>
  </si>
  <si>
    <t>Parameter 2</t>
  </si>
  <si>
    <t>Parameter 3</t>
  </si>
  <si>
    <t>Parameter 4</t>
  </si>
  <si>
    <t>Parameter 5</t>
  </si>
  <si>
    <t>Parameter 6</t>
  </si>
  <si>
    <t>Parameter 7</t>
  </si>
  <si>
    <t>Parameter 8</t>
  </si>
  <si>
    <t>Methode</t>
  </si>
  <si>
    <t>Bezeichnung des Analysenverfahrens</t>
  </si>
  <si>
    <t>Anzahl</t>
  </si>
  <si>
    <t>Teilnahmen</t>
  </si>
  <si>
    <t>Tabelle wurde bereits einmal erfolgreich gesendet, es handelt sich um eine Aktualisierung:</t>
  </si>
  <si>
    <t>Deadline</t>
  </si>
  <si>
    <t>Falls Sie einen Parameter nicht bearbeiten, lassen Sie die zugehörigen Ergebnisdatenfelder bitte leer.
If You are not analysing parameters in Your laboratory do not write anything into the corresponding fields for the results.</t>
  </si>
  <si>
    <t>interne Teilnahme:</t>
  </si>
  <si>
    <t>Ergebnisdatenblatt (Resultsheet)</t>
  </si>
  <si>
    <t>Kunden-Nr. (Client-Nb.)</t>
  </si>
  <si>
    <t>Postleitzahl (ZIP-Code)</t>
  </si>
  <si>
    <t>Annahmeschluss/Deadline:</t>
  </si>
  <si>
    <t>Verfahrens-
prinzip</t>
  </si>
  <si>
    <t>Bezugsquelle</t>
  </si>
  <si>
    <t>Casein</t>
  </si>
  <si>
    <t>Soja</t>
  </si>
  <si>
    <t>negativ</t>
  </si>
  <si>
    <t>Ergebnis</t>
  </si>
  <si>
    <t>Transia</t>
  </si>
  <si>
    <t>r-biopharm</t>
  </si>
  <si>
    <t>TIBMOLBIOL</t>
  </si>
  <si>
    <t>Congen</t>
  </si>
  <si>
    <t>Neogene</t>
  </si>
  <si>
    <t>Durchführung nach Testanleitung</t>
  </si>
  <si>
    <t>ELISA</t>
  </si>
  <si>
    <t>Real-Time PCR</t>
  </si>
  <si>
    <t>PCR</t>
  </si>
  <si>
    <t>lfd. Nummer</t>
  </si>
  <si>
    <t>lfd.Buchstabe</t>
  </si>
  <si>
    <t>Bezeichnung des Sonstigen Prinzips</t>
  </si>
  <si>
    <t>A</t>
  </si>
  <si>
    <t>B</t>
  </si>
  <si>
    <t>C</t>
  </si>
  <si>
    <t>D</t>
  </si>
  <si>
    <t>E</t>
  </si>
  <si>
    <t>F</t>
  </si>
  <si>
    <t>G</t>
  </si>
  <si>
    <t>H</t>
  </si>
  <si>
    <t>I</t>
  </si>
  <si>
    <t>J</t>
  </si>
  <si>
    <t>K</t>
  </si>
  <si>
    <t>lfd.Nummer</t>
  </si>
  <si>
    <t>Beschreibung des Durchführungsverfahrens</t>
  </si>
  <si>
    <t>Vordefinierte Bezugsquellen</t>
  </si>
  <si>
    <t>Sonstige Bezugsquelle</t>
  </si>
  <si>
    <t>Vordefinierte Versuchdurchführungen bzw. Methodenbeschreibungen</t>
  </si>
  <si>
    <t>Falls Sie Ihr Verfahren nicht unter den vordefinierten finden, so ergänzen Sie bitte Ihr(e) Verfahren</t>
  </si>
  <si>
    <t>Bezeichnung des sonstigen Verfahrens</t>
  </si>
  <si>
    <t>in der nachfolgenden Tabelle und verwenden Sie die zugehörigen Codes beim entsprechenden Parameter.</t>
  </si>
  <si>
    <t>nachfolgenden Tabelle und verwenden Sie die zugehörigen Codes beim entsprechenden Parameter in der Spalte "Code".</t>
  </si>
  <si>
    <t>nachfolgenden Tabelle und verwenden Sie die zugehörigen Codes beim entsprechenden Parameter.</t>
  </si>
  <si>
    <t xml:space="preserve">Falls Sie Ihr Verfahrensprinzip nicht unter den vordefinierten finden, so ergänzen Sie bitte Ihr(e) Prinzip(ien) in der </t>
  </si>
  <si>
    <t>Vordefinierte Prinzipien der angewendeten Verfahren</t>
  </si>
  <si>
    <t>Prinzip</t>
  </si>
  <si>
    <t>Bezugs-
Code</t>
  </si>
  <si>
    <t>Sellerie</t>
  </si>
  <si>
    <t>Milchprotein, allgemein</t>
  </si>
  <si>
    <t>Gluten</t>
  </si>
  <si>
    <t>ja / yes</t>
  </si>
  <si>
    <t>nein / no</t>
  </si>
  <si>
    <t>Hausmethode (Eigenentwicklung)</t>
  </si>
  <si>
    <t>Lactose</t>
  </si>
  <si>
    <t>§ 64 LFGB Nr. L 44.00-6</t>
  </si>
  <si>
    <t>§ 64 LFGB Nr. L 44.00-6, modifiziert</t>
  </si>
  <si>
    <t>x</t>
  </si>
  <si>
    <t>Enzymatisch nach r-biopharm / roche 10 176 303 035 (Lac/Galac)</t>
  </si>
  <si>
    <t>Enzymatisch nach r-biopharm 10 986 119 035</t>
  </si>
  <si>
    <t>Enzymatisch nach SCIL 200 086</t>
  </si>
  <si>
    <t>HPLC (diverse Detektoren)</t>
  </si>
  <si>
    <t>Polarimetrisch nach Thieler: ZLUF 80 440-449 (1940)</t>
  </si>
  <si>
    <t>Ionenchromatographie nach Carrez-Klärung</t>
  </si>
  <si>
    <t>HPLC auf Kationenaustauscher mit Bleibelegung (analog  64 LFGB Nr. L 00.00-72: Bestimmung der Zuckeralkohole)</t>
  </si>
  <si>
    <t>Hochleistungs-Anionen-Austausch Chromatographie mit gepulster amperometrischer Detektion</t>
  </si>
  <si>
    <t>Ionenchromatographie (diverse Detektoren)</t>
  </si>
  <si>
    <t>Wählen Sie über das Auswahl-Menü Ihr Aufarbeitungsverfahren aus. Sollte dieses nicht in der Auswahl enthalten sein, wählen Sie bitte "sonstiges" aus und geben Sie Ihr Verfahren ein.</t>
  </si>
  <si>
    <t xml:space="preserve">Beschreibung des verwendeten Analysenverfahrens für Lactose </t>
  </si>
  <si>
    <t>Parameter 9</t>
  </si>
  <si>
    <r>
      <t>Bitte werten Sie Ihre Messergebnisse aus und teilen Sie daraufhin je Untersuchungsparameter und Probe genau ein einziges zusammengefasstes Untersuchungsergebnis (Beurteilungsergebnis) mit.</t>
    </r>
    <r>
      <rPr>
        <sz val="12"/>
        <rFont val="Times New Roman"/>
        <family val="1"/>
      </rPr>
      <t xml:space="preserve"> Geben Sie dazu über die Auswahlmenüs Ihre qualitativen Ergebnisse an. Bei nicht nachweisbaren Parameter kreuzen Sie bitte „negativ“ und bei zweifelhaften Ergebnissen (Spur, im Bereich der Nachweisgrenze des angewendeten Verfahrens) wählen Sie „unsicher“ aus. Beim eindeutigen Nachweis eines Allergens in der Probe wählen Sie bitte „positiv“.</t>
    </r>
  </si>
  <si>
    <t>Beim Parameter Lactose erfolgt die Auswahl des angewendeten Verfahrens abweichend über ein Auswahlmenü. Sollten Sie Ihre Verfahren dabei nicht finden, wählen Sie  bitte "sonstiges" aus und geben Sie Ihr Verfahren anschließend in das vorgesehene Feld ein.</t>
  </si>
  <si>
    <t>Beispielhafter Wert [mg/kg]</t>
  </si>
  <si>
    <t>Ergebnisangabe mit 3 signifikanten Ziffern [mg/kg]</t>
  </si>
  <si>
    <t>Erläuterungen zur Weiterverarbeitung Ihrer Daten</t>
  </si>
  <si>
    <t>Diese Tabellen wurden so aufgebaut, dass die Daten automatisiert in unser Auswerteprogramm übernommen werden können. Die Tabellen dürfen daher keinesfalls im Aufbau verändert werden, da dann ein automatisiertes Auslesen der mitgeteilten Daten nicht mehr möglich wäre.</t>
  </si>
  <si>
    <t>Aus diesem Grund wurden die Tabellen gegen Veränderungen geschützt. Eingaben
oder auch die Auswahl von Eigenschaften sind nur an wenigen Stellen nötig. Diese Stellen sind gelb hinterlegt.</t>
  </si>
  <si>
    <t xml:space="preserve">Da das Ausführen von Macros eine potentielle Gefährdung von Computersystemen bedeuten kann, gehen wir davon aus, dass ausführbare Macros in zahlreichen Fällen von den entsprechenden System-Administratoren unterdrückt werden. Deshalb wurde auf die Verwendung von Macros bei der Erstellung der Tabellen zur Ergebniserfassung komplett verzichtet, obwohl damit ein  komfortableres Arbeiten möglich wäre. </t>
  </si>
  <si>
    <t>Beim Eingang Ihrer eMail wird diese von unserem System automatisch weiterverarbeitet, wobei einige Plausibilitäten (z.B. Vollständigkeit der Absenderangabe oder Kennzeichnung als Update bei erneuter Dateneinsendung) überprüft werden. Im Anschluss an diese Prüfung erhalten Sie automatisiert eine eMail-Antwort. Darin werden Sie darüber informiert, ob Ihre Daten prinzipiell weiterverarbeitet werden können oder ob benötigte Einträge fehlen und Sie Ihre Ergebnisse nach Ergänzung der fehlenden Angaben erneut einsenden sollen. Eine Prüfung auf Vollständigkeit von Ergebnisangaben (sind überhaupt Ergebnnisdaten vorhanden?) oder deren Angabe in den vorgegebenen Maßeinheiten wird zu diesem Zeitpunkt nicht vorgenommen.</t>
  </si>
  <si>
    <t>Sollten Sie noch vor dem Ende der Ergebnisannahme bemerken, dass in Ihrer Ergebnistabelle Fehler enthalten sind, so senden Sie einfach eine korrigierte Version an die Adresse ergebnisse@lvus.de. Kennzeichnen Sie in diesem Fall Ihre Tabelle als Aktualisierung, da ansonsten das System die Annahme der Daten zurückweist ("es sind ja bereits Daten von Ihnen vorhanden"). Ihre aktualiserte Ergebnistabelle muss vollständig ausgefüllt sein und insbesondere alle Ergebnisdaten der Vorversion enthalten, da bei einer Kennzeichung als Aktualiserung (Update) die zuvor eingesandte Ergebnistabelle durch die Aktualisierung vollständig ersetzt wird.</t>
  </si>
  <si>
    <t>Nach Ende der Frist zur Ergebnisabgabe sind Korrekturen nur noch möglich, falls die Auswertung der Daten noch nicht erfolgt ist. Korrekturen von fehlerhaften Teilnehmerangaben werden nach der Auswertung und insbesondere nach Veröffentlichung des Protokolls nicht mehr durchgeführt.</t>
  </si>
  <si>
    <t>Hinweise zur Auswertung</t>
  </si>
  <si>
    <t>Zur Vermeidung zu „breiter“ Beurteilungszonen wird deshalb bei der Auswertung bei allen Parametern der Wert der Zielstandardabweichung auf maximal 22 % vom Wert des Medians beschränkt.</t>
  </si>
  <si>
    <t xml:space="preserve">Zunächst werden alle mitgeteilten Laborergebnisse berücksichtigt und die darüber berechneten
statistischen Kenndaten für die Parameter aufgeführt. </t>
  </si>
  <si>
    <t>Zur Ermittlung der endgültigen statistischen Kenndaten werden bei allen in den Proben enthaltenen Wirkstoffe Zweitberechnungen durchgeführt. Bei diesen Zweitberechnungen bleiben generell die Ergebnisdaten von allen Laboratorien unberücksichtigt, deren Ergebnisse um mehr als 5 Zielstandardabweichungen (5 Z-Scores) vom Median des Analyten abweichen.</t>
  </si>
  <si>
    <t>Kontaktperson</t>
  </si>
  <si>
    <t>Contact person</t>
  </si>
  <si>
    <t>Name</t>
  </si>
  <si>
    <t>eMail</t>
  </si>
  <si>
    <t>eMail-Address</t>
  </si>
  <si>
    <t>Telefon (inklusive Vorwahl):</t>
  </si>
  <si>
    <t>telefone (including country and area code)</t>
  </si>
  <si>
    <t>eMail-Kontrolle:</t>
  </si>
  <si>
    <t>check of the e-Mail address</t>
  </si>
  <si>
    <t>Ergebnis der Überprüfung:</t>
  </si>
  <si>
    <t>result of the control</t>
  </si>
  <si>
    <r>
      <t xml:space="preserve">Darüber hinaus bleiben bei allen Parametern zusätzlich alle Ergebnisse unberücksichtigt, die um mehr als 50 % vom Median abweichen </t>
    </r>
    <r>
      <rPr>
        <b/>
        <sz val="11"/>
        <rFont val="Times New Roman"/>
        <family val="1"/>
      </rPr>
      <t>und bei denen gleichzeitig</t>
    </r>
    <r>
      <rPr>
        <sz val="11"/>
        <rFont val="Times New Roman"/>
        <family val="1"/>
      </rPr>
      <t xml:space="preserve"> der Betrag des Z-Score größer als 3 ist. Diese Regelung greift bei allen Parametern mit Analytgehalten unter 23 mg/kg.</t>
    </r>
  </si>
  <si>
    <t>§ 64 LFGB Nr. L 07.00-23</t>
  </si>
  <si>
    <t>§ 64 LFGB Nr. L 07.00-23, modifiziert</t>
  </si>
  <si>
    <t>Multiplex Real-time PCR</t>
  </si>
  <si>
    <t>EnzymeFast Lactose, Firma ifp Institut für Produktqualität</t>
  </si>
  <si>
    <t>Beispiel für die Eingabe von 2 eMail-Adressen:
Example how to type in 2 different e-mail addresses:</t>
  </si>
  <si>
    <t>info@lvus.de; ergebnisse@lvus.de</t>
  </si>
  <si>
    <t>Tragen Sie die Codes mit den Angaben zu den Verfahrensprinzipien und zur Durchführung in die gelb hinterlegten Felder ein (nur bei gelb hinterlegten Feldern werden Eingaben erwartet, bitte keine Eingaben bei grauen Feldern). Die entsprechenden Codes finden Sie in den entsprechend bezeichneten separaten Datenblättern und auf den zusammen mit den Proben versendeten Ergebnisdatenblättern. Falls ein von Ihnen angewendetes Verfahrensprinzip, eine Bezugsquelle oder die näher spezifizierte Durchführung in den Listen noch fehlen sollten, ergänzen Sie die Daten bitte im Bereich der Buchstaben und geben dann beim jeweiligen Parameter den bei der Ergänzung stehenden Buchstaben an.</t>
  </si>
  <si>
    <t>Lupine</t>
  </si>
  <si>
    <t>Sesam</t>
  </si>
  <si>
    <t>Mandel</t>
  </si>
  <si>
    <t>Erdnuss</t>
  </si>
  <si>
    <t>Haselnuss</t>
  </si>
  <si>
    <t>Paranuss</t>
  </si>
  <si>
    <t xml:space="preserve">Parameter </t>
  </si>
  <si>
    <t>All All A</t>
  </si>
  <si>
    <t>Koeppel / Microsynth</t>
  </si>
  <si>
    <t>Parameter 10</t>
  </si>
  <si>
    <t>Parameter 11</t>
  </si>
  <si>
    <t>Parameter 12</t>
  </si>
  <si>
    <t>Parameter 13</t>
  </si>
  <si>
    <t>Parameter 14</t>
  </si>
  <si>
    <t>Parameter 15</t>
  </si>
  <si>
    <t>Parameter 16</t>
  </si>
  <si>
    <t>Parameter 17</t>
  </si>
  <si>
    <t>Wizard-Methode (SLMB)</t>
  </si>
  <si>
    <t xml:space="preserve">Vordefinierte Vorgehensweisen bei der DNA-Extraktion </t>
  </si>
  <si>
    <t>Falls Sie Ihr Verfahren zur Extraktion von DNA nicht unter den vordefinierten finden, so ergänzen Sie bitte Ihr(e) Verfahren</t>
  </si>
  <si>
    <t>Durch-führung</t>
  </si>
  <si>
    <t>Beschreibung der sonstigen DNA-Extraktion  Verfahrens</t>
  </si>
  <si>
    <t>CTAB-Methode mit weiterer Aufreinigung (s. z.B. § 64 LFGB L 08.00-56)</t>
  </si>
  <si>
    <t>CTAB-Präzipitationsmethode (s. z.B. § 64 LFGB, Methodenentwürfe Reis- und Weizenkeks)</t>
  </si>
  <si>
    <t xml:space="preserve">kommerzieller DNA-Extraktionskit: (bitte angeben) </t>
  </si>
  <si>
    <t>Nucleo Spin Food Kit von Macherey &amp; Nagel</t>
  </si>
  <si>
    <t>Mustorp et al. Eur Food Res Technol (2008) 226:771–778</t>
  </si>
  <si>
    <t xml:space="preserve">§ 64 LFGB Nr. L 44.00-8 </t>
  </si>
  <si>
    <t xml:space="preserve">§ 64 LFGB Nr. L 08.00-58(V) </t>
  </si>
  <si>
    <t>Parameter 18</t>
  </si>
  <si>
    <r>
      <t xml:space="preserve">Falls Sie einen Parameter </t>
    </r>
    <r>
      <rPr>
        <b/>
        <sz val="12"/>
        <rFont val="Times New Roman"/>
        <family val="1"/>
      </rPr>
      <t>"</t>
    </r>
    <r>
      <rPr>
        <b/>
        <sz val="12"/>
        <color indexed="10"/>
        <rFont val="Times New Roman"/>
        <family val="1"/>
      </rPr>
      <t>negativ</t>
    </r>
    <r>
      <rPr>
        <b/>
        <sz val="12"/>
        <rFont val="Times New Roman"/>
        <family val="1"/>
      </rPr>
      <t>"</t>
    </r>
    <r>
      <rPr>
        <sz val="12"/>
        <rFont val="Times New Roman"/>
        <family val="1"/>
      </rPr>
      <t xml:space="preserve"> beurteilen, geben Sie bitte die entsprechende Nachweisgrenze des Verfahrens mit vorangestelltem "&lt; " an - bei </t>
    </r>
    <r>
      <rPr>
        <sz val="12"/>
        <color indexed="10"/>
        <rFont val="Times New Roman"/>
        <family val="1"/>
      </rPr>
      <t xml:space="preserve"> </t>
    </r>
    <r>
      <rPr>
        <sz val="12"/>
        <rFont val="Times New Roman"/>
        <family val="1"/>
      </rPr>
      <t>Beurteilung "</t>
    </r>
    <r>
      <rPr>
        <b/>
        <sz val="12"/>
        <color indexed="10"/>
        <rFont val="Times New Roman"/>
        <family val="1"/>
      </rPr>
      <t>positiv</t>
    </r>
    <r>
      <rPr>
        <sz val="12"/>
        <rFont val="Times New Roman"/>
        <family val="1"/>
      </rPr>
      <t>" entsprechend mit vorangestelltem "&gt; ". Sofern Sie ein</t>
    </r>
    <r>
      <rPr>
        <sz val="12"/>
        <color indexed="10"/>
        <rFont val="Times New Roman"/>
        <family val="1"/>
      </rPr>
      <t xml:space="preserve"> </t>
    </r>
    <r>
      <rPr>
        <b/>
        <sz val="12"/>
        <color indexed="10"/>
        <rFont val="Times New Roman"/>
        <family val="1"/>
      </rPr>
      <t>quantitatives Verfahren</t>
    </r>
    <r>
      <rPr>
        <sz val="12"/>
        <rFont val="Times New Roman"/>
        <family val="1"/>
      </rPr>
      <t xml:space="preserve"> einsetzen, geben Sie bitte den in der Proben festgestellten Gehalt an. Bei Gehalten über 10 mg/kg sollen die Ergebnisse mit drei und unter 10 mg/kg mit zwei signifikanten Ziffern angegeben werden.</t>
    </r>
  </si>
  <si>
    <t xml:space="preserve"> Gehalt [mg/kg]</t>
  </si>
  <si>
    <t xml:space="preserve"> Gehalt, wasserfrei [mg/kg]</t>
  </si>
  <si>
    <t xml:space="preserve"> Gehalt [mg/kg] (als Volleipulver)</t>
  </si>
  <si>
    <t xml:space="preserve"> Gehalt [mg/kg] (als Selleriesaat)</t>
  </si>
  <si>
    <t xml:space="preserve"> Gehalt [mg/kg] (als Senfmehl)</t>
  </si>
  <si>
    <t>§ 64 LFGB Nr. L 08.00-24</t>
  </si>
  <si>
    <t>§ 64 LFGB Nr. L 08.00-24, modifiziert</t>
  </si>
  <si>
    <t>positiv, sicher oberhalb Beurteilungswert</t>
  </si>
  <si>
    <t>positiv, sicher unterhalb Beurteilungswert</t>
  </si>
  <si>
    <t>unsicher (zweifelhaftes Ergebnis)</t>
  </si>
  <si>
    <t>Immunologisch mit Teststrips</t>
  </si>
  <si>
    <t>LC-MS/MS</t>
  </si>
  <si>
    <t>SureFood PREP Advanced, Protokoll 2, R-Biopharm (Congen)</t>
  </si>
  <si>
    <t>Nicht kommerziell</t>
  </si>
  <si>
    <t>ELISA Systems</t>
  </si>
  <si>
    <t>Oxoid</t>
  </si>
  <si>
    <t>GEN-IAL</t>
  </si>
  <si>
    <t>Romer Labs AgraQuant</t>
  </si>
  <si>
    <t>Morinaga</t>
  </si>
  <si>
    <t>Code</t>
  </si>
  <si>
    <t>Erläuterung</t>
  </si>
  <si>
    <r>
      <t xml:space="preserve">Das </t>
    </r>
    <r>
      <rPr>
        <b/>
        <sz val="12"/>
        <color indexed="10"/>
        <rFont val="Times New Roman"/>
        <family val="1"/>
      </rPr>
      <t>Allergen</t>
    </r>
    <r>
      <rPr>
        <sz val="12"/>
        <rFont val="Times New Roman"/>
        <family val="1"/>
      </rPr>
      <t xml:space="preserve"> ist </t>
    </r>
    <r>
      <rPr>
        <b/>
        <sz val="12"/>
        <color indexed="10"/>
        <rFont val="Times New Roman"/>
        <family val="1"/>
      </rPr>
      <t>nicht</t>
    </r>
    <r>
      <rPr>
        <sz val="12"/>
        <rFont val="Times New Roman"/>
        <family val="1"/>
      </rPr>
      <t xml:space="preserve"> in der Probe </t>
    </r>
    <r>
      <rPr>
        <b/>
        <sz val="12"/>
        <color indexed="10"/>
        <rFont val="Times New Roman"/>
        <family val="1"/>
      </rPr>
      <t>enthalten</t>
    </r>
  </si>
  <si>
    <r>
      <t xml:space="preserve">Das </t>
    </r>
    <r>
      <rPr>
        <b/>
        <sz val="12"/>
        <color indexed="10"/>
        <rFont val="Times New Roman"/>
        <family val="1"/>
      </rPr>
      <t>Testergebnis</t>
    </r>
    <r>
      <rPr>
        <sz val="12"/>
        <rFont val="Times New Roman"/>
        <family val="1"/>
      </rPr>
      <t xml:space="preserve"> ist weder eindeutig positiv noch eindeutig negativ (</t>
    </r>
    <r>
      <rPr>
        <b/>
        <sz val="12"/>
        <color indexed="10"/>
        <rFont val="Times New Roman"/>
        <family val="1"/>
      </rPr>
      <t>im Bereich der Erfassungsgrenze</t>
    </r>
    <r>
      <rPr>
        <sz val="12"/>
        <rFont val="Times New Roman"/>
        <family val="1"/>
      </rPr>
      <t>)</t>
    </r>
  </si>
  <si>
    <t>positiv, Streubereich des Beurteilungswerts</t>
  </si>
  <si>
    <r>
      <t xml:space="preserve">Das </t>
    </r>
    <r>
      <rPr>
        <b/>
        <sz val="12"/>
        <color indexed="10"/>
        <rFont val="Times New Roman"/>
        <family val="1"/>
      </rPr>
      <t>Allergen</t>
    </r>
    <r>
      <rPr>
        <sz val="12"/>
        <rFont val="Times New Roman"/>
        <family val="1"/>
      </rPr>
      <t xml:space="preserve"> ist sicher nachgewiesen und der festgestellte Gehalt liegt unter Berücksichtigung der Messunsicherheit des Verfahrens </t>
    </r>
    <r>
      <rPr>
        <b/>
        <sz val="12"/>
        <color indexed="10"/>
        <rFont val="Times New Roman"/>
        <family val="1"/>
      </rPr>
      <t>sicher oberhalb des Beurteilungswerts</t>
    </r>
  </si>
  <si>
    <r>
      <t xml:space="preserve">Das </t>
    </r>
    <r>
      <rPr>
        <b/>
        <sz val="12"/>
        <color indexed="10"/>
        <rFont val="Times New Roman"/>
        <family val="1"/>
      </rPr>
      <t>Allergen</t>
    </r>
    <r>
      <rPr>
        <sz val="12"/>
        <rFont val="Times New Roman"/>
        <family val="1"/>
      </rPr>
      <t xml:space="preserve"> ist sicher nachgewiesen und der festgestellte Gehalt liegt unter Berücksichtigung der Messunsicherheit des Verfahrens </t>
    </r>
    <r>
      <rPr>
        <b/>
        <sz val="12"/>
        <color indexed="10"/>
        <rFont val="Times New Roman"/>
        <family val="1"/>
      </rPr>
      <t>im Streubereich des Beurteilungswerts</t>
    </r>
  </si>
  <si>
    <r>
      <t xml:space="preserve">Das </t>
    </r>
    <r>
      <rPr>
        <b/>
        <sz val="12"/>
        <color indexed="10"/>
        <rFont val="Times New Roman"/>
        <family val="1"/>
      </rPr>
      <t>Allergen</t>
    </r>
    <r>
      <rPr>
        <sz val="12"/>
        <rFont val="Times New Roman"/>
        <family val="1"/>
      </rPr>
      <t xml:space="preserve"> ist sicher nachgewiesen und der festgestellte Gehalt liegt unter Berücksichtigung der Messunsicherheit des Verfahrens </t>
    </r>
    <r>
      <rPr>
        <b/>
        <sz val="12"/>
        <color indexed="10"/>
        <rFont val="Times New Roman"/>
        <family val="1"/>
      </rPr>
      <t>sicher unterhalb des Beurteilungswerts</t>
    </r>
  </si>
  <si>
    <t>Parameter 19</t>
  </si>
  <si>
    <r>
      <t xml:space="preserve">Das </t>
    </r>
    <r>
      <rPr>
        <b/>
        <sz val="12"/>
        <color indexed="10"/>
        <rFont val="Times New Roman"/>
        <family val="1"/>
      </rPr>
      <t>Allergen</t>
    </r>
    <r>
      <rPr>
        <sz val="12"/>
        <rFont val="Times New Roman"/>
        <family val="1"/>
      </rPr>
      <t xml:space="preserve"> ist </t>
    </r>
    <r>
      <rPr>
        <b/>
        <sz val="12"/>
        <color indexed="10"/>
        <rFont val="Times New Roman"/>
        <family val="1"/>
      </rPr>
      <t>sicher nachgewiesen</t>
    </r>
    <r>
      <rPr>
        <sz val="12"/>
        <rFont val="Times New Roman"/>
        <family val="1"/>
      </rPr>
      <t>. Aus internen Gründen erfolgt keine Aussage bezüglich Gehalt in der Probe und Beurteilungswert</t>
    </r>
  </si>
  <si>
    <t>positiv (Ergebnis ohne Bewertung)</t>
  </si>
  <si>
    <t>Biokits (Neogene)</t>
  </si>
  <si>
    <t>SureFood PREP Basic</t>
  </si>
  <si>
    <t xml:space="preserve"> Gehalt [mg/kg] (Sojamehl, 40 % Protein)</t>
  </si>
  <si>
    <t>nicht kommerzielles Kit auf Basis von Silicasäulchen</t>
  </si>
  <si>
    <t>SureFood PREP Advanced, diverse Protokolle, R-Biopharm (Congen)</t>
  </si>
  <si>
    <t>IDT DNA</t>
  </si>
  <si>
    <t>Walnuss</t>
  </si>
  <si>
    <t>Pistazien</t>
  </si>
  <si>
    <t xml:space="preserve"> Gehalt [mg/kg] </t>
  </si>
  <si>
    <t>Tintenfisch</t>
  </si>
  <si>
    <t>Shrimps</t>
  </si>
  <si>
    <t>Molkenprotein</t>
  </si>
  <si>
    <r>
      <rPr>
        <b/>
        <sz val="13"/>
        <rFont val="Times New Roman"/>
        <family val="1"/>
      </rPr>
      <t>Senf,</t>
    </r>
    <r>
      <rPr>
        <sz val="9"/>
        <rFont val="Times New Roman"/>
        <family val="1"/>
      </rPr>
      <t xml:space="preserve"> </t>
    </r>
    <r>
      <rPr>
        <sz val="10"/>
        <rFont val="Times New Roman"/>
        <family val="1"/>
      </rPr>
      <t>weiß/gelb (Sinapis alba)</t>
    </r>
  </si>
  <si>
    <r>
      <rPr>
        <b/>
        <sz val="13"/>
        <rFont val="Times New Roman"/>
        <family val="1"/>
      </rPr>
      <t>Senf</t>
    </r>
    <r>
      <rPr>
        <sz val="9"/>
        <rFont val="Times New Roman"/>
        <family val="1"/>
      </rPr>
      <t xml:space="preserve"> </t>
    </r>
    <r>
      <rPr>
        <sz val="10"/>
        <rFont val="Times New Roman"/>
        <family val="1"/>
      </rPr>
      <t>(Differenzierung unmöglich)</t>
    </r>
  </si>
  <si>
    <r>
      <rPr>
        <b/>
        <sz val="13"/>
        <rFont val="Times New Roman"/>
        <family val="1"/>
      </rPr>
      <t>Kabeljau</t>
    </r>
    <r>
      <rPr>
        <sz val="10"/>
        <rFont val="Times New Roman"/>
        <family val="1"/>
      </rPr>
      <t xml:space="preserve"> (Gadus morhua)</t>
    </r>
  </si>
  <si>
    <r>
      <rPr>
        <b/>
        <sz val="13"/>
        <rFont val="Times New Roman"/>
        <family val="1"/>
      </rPr>
      <t>Senf,</t>
    </r>
    <r>
      <rPr>
        <sz val="11"/>
        <rFont val="Times New Roman"/>
        <family val="1"/>
      </rPr>
      <t xml:space="preserve"> braun /schwarz (Brassica)</t>
    </r>
  </si>
  <si>
    <r>
      <t xml:space="preserve"> Gehalt </t>
    </r>
    <r>
      <rPr>
        <sz val="10"/>
        <rFont val="Times New Roman"/>
        <family val="1"/>
      </rPr>
      <t>[mg/kg] (Magermilchpulver)</t>
    </r>
  </si>
  <si>
    <r>
      <t xml:space="preserve"> Gehalt </t>
    </r>
    <r>
      <rPr>
        <sz val="10"/>
        <rFont val="Times New Roman"/>
        <family val="1"/>
      </rPr>
      <t>[mg/kg] (als ß-Lactoglobulin)</t>
    </r>
  </si>
  <si>
    <r>
      <t>Fisch</t>
    </r>
    <r>
      <rPr>
        <b/>
        <sz val="10"/>
        <rFont val="Times New Roman"/>
        <family val="1"/>
      </rPr>
      <t xml:space="preserve"> </t>
    </r>
    <r>
      <rPr>
        <sz val="10"/>
        <rFont val="Times New Roman"/>
        <family val="1"/>
      </rPr>
      <t>(Differenzierung unmöglich)</t>
    </r>
  </si>
  <si>
    <t>Falls Sie Ihre Bezugsquelle nicht unter den vordefinierten finden, so wählen Sie "sonstige" aus und ergänzen Ihre Bezugsquelle in der</t>
  </si>
  <si>
    <t>§ 64 LFGB Nr. L 08.00-56 (DIN CEN/TS 15634-2:2012)</t>
  </si>
  <si>
    <t>§ 64 LFGB Nr. L 08.00-59</t>
  </si>
  <si>
    <t>§ 64 LFGB Nr. L 18.00-20</t>
  </si>
  <si>
    <t>§ 64 LFGB Nr. L 44.00-11</t>
  </si>
  <si>
    <t>Köppel R., van Velsen-Zimmerli F., and Bucher T., Two quantitative hexaplex real-time PCR systems for the detection and quantification of DNA from twelve allergens in food, European Food Research and Technology 235, 843 (2012) - Single Methode</t>
  </si>
  <si>
    <t>Sonstige (bitte Bezugsquelle unten aufführen)</t>
  </si>
  <si>
    <r>
      <t>Allergene (</t>
    </r>
    <r>
      <rPr>
        <b/>
        <sz val="16"/>
        <color indexed="10"/>
        <rFont val="Times New Roman"/>
        <family val="1"/>
      </rPr>
      <t>molekularbiologische Verfahren</t>
    </r>
    <r>
      <rPr>
        <b/>
        <sz val="16"/>
        <rFont val="Times New Roman"/>
        <family val="1"/>
      </rPr>
      <t>)</t>
    </r>
  </si>
  <si>
    <t>Hinweis</t>
  </si>
  <si>
    <r>
      <t>Allergene (</t>
    </r>
    <r>
      <rPr>
        <b/>
        <sz val="16"/>
        <color indexed="10"/>
        <rFont val="Times New Roman"/>
        <family val="1"/>
      </rPr>
      <t>Protein-basierende Verfahren</t>
    </r>
    <r>
      <rPr>
        <b/>
        <sz val="16"/>
        <rFont val="Times New Roman"/>
        <family val="1"/>
      </rPr>
      <t>)</t>
    </r>
  </si>
  <si>
    <t>Parameter 20</t>
  </si>
  <si>
    <t>Parameter 21</t>
  </si>
  <si>
    <t>Parameter 22</t>
  </si>
  <si>
    <t>Parameter 23</t>
  </si>
  <si>
    <t>Parameter 24</t>
  </si>
  <si>
    <t>Sonstiges (Bitte Prinzip unten aufführen)</t>
  </si>
  <si>
    <t>Sonstiges (Bitte angeben)</t>
  </si>
  <si>
    <t>Beim Parameter Lactose erfolgt die Auswahl des angewendeten Verfahrens abweichend über ein Auswahlmenü. Sollten Sie Ihre Verfahren dabei nicht finden, wählen Sie  bitte "Sonstiges" aus und geben Sie Ihr Verfahren anschließend in das vorgesehene Feld ein.</t>
  </si>
  <si>
    <t>Ergebnis
(molekularbiologische V.)</t>
  </si>
  <si>
    <t>DNA-Extraktion</t>
  </si>
  <si>
    <t>CTAB, Proteinase K, Promega Wizard DNA CleanUp</t>
  </si>
  <si>
    <t>Brezna et al; A novel real-time polymersase chain reaction (PCR) method for the detection of walnuts in food</t>
  </si>
  <si>
    <t>Ehlert, A. &amp; Christine Hupfer &amp; Anja Demmel &amp; Karl-Heinz Engel &amp; Ulrich Busch.Detection of Cashew Nut in Foods by a Specific Real-time PCR Method. Food Anal. Methods (2008) 1:136–143</t>
  </si>
  <si>
    <t>§ 64 LFGB Nr. L 00.00-105</t>
  </si>
  <si>
    <t>Artendifferenzierung mittels Gene Amp Real-time PCR - Teil B: Nachweis von Senf</t>
  </si>
  <si>
    <t>Imunolab</t>
  </si>
  <si>
    <r>
      <t>Ergebnis
(</t>
    </r>
    <r>
      <rPr>
        <b/>
        <sz val="13"/>
        <color rgb="FFFF0000"/>
        <rFont val="Times New Roman"/>
        <family val="1"/>
      </rPr>
      <t>Protein-basierend</t>
    </r>
    <r>
      <rPr>
        <sz val="13"/>
        <rFont val="Times New Roman"/>
        <family val="1"/>
      </rPr>
      <t>)</t>
    </r>
  </si>
  <si>
    <t>Erbse</t>
  </si>
  <si>
    <t>V.1</t>
  </si>
  <si>
    <t>Ei (vom Huhn) - Zutat!</t>
  </si>
  <si>
    <t>Hinweise zum Erfassen und Einsenden der Untersuchungsergebnisse</t>
  </si>
  <si>
    <r>
      <t xml:space="preserve">Da Ihre eMail automatisch weiterverarbeitet wird, dürfen nur innerhalb der Exceltabelle in vordefinierten Bereichen Kommentare oder Hinweise zu den Proben und durchgeführten Untersuchungen enthalten sein (z.B. im </t>
    </r>
    <r>
      <rPr>
        <b/>
        <sz val="11"/>
        <rFont val="Times New Roman"/>
        <family val="1"/>
      </rPr>
      <t>Register „Mitteilungen“</t>
    </r>
    <r>
      <rPr>
        <sz val="11"/>
        <rFont val="Times New Roman"/>
        <family val="1"/>
      </rPr>
      <t>).</t>
    </r>
  </si>
  <si>
    <t>Nach dem Eingang in unserer Mailbox "ergebnisse@lvus.de" erhalten Sie automatisch eine Benachrichtigung/Bestätigung über den Eingang Ihrer eMail.</t>
  </si>
  <si>
    <r>
      <t xml:space="preserve">Eingegangene eMails werden periodisch (ca. alle 10 Minuten) weiterverarbeitet. Enthält Ihre eMail eine von uns vordefinierte Exceltabelle und sind darin alle </t>
    </r>
    <r>
      <rPr>
        <b/>
        <sz val="11"/>
        <rFont val="Times New Roman"/>
        <family val="1"/>
      </rPr>
      <t>Pflichteingaben</t>
    </r>
    <r>
      <rPr>
        <sz val="11"/>
        <rFont val="Times New Roman"/>
        <family val="1"/>
      </rPr>
      <t xml:space="preserve"> </t>
    </r>
    <r>
      <rPr>
        <b/>
        <sz val="11"/>
        <rFont val="Times New Roman"/>
        <family val="1"/>
      </rPr>
      <t>(Kundennummer,</t>
    </r>
    <r>
      <rPr>
        <sz val="11"/>
        <rFont val="Times New Roman"/>
        <family val="1"/>
      </rPr>
      <t xml:space="preserve"> </t>
    </r>
    <r>
      <rPr>
        <b/>
        <sz val="11"/>
        <rFont val="Times New Roman"/>
        <family val="1"/>
      </rPr>
      <t>Postleitzahl,</t>
    </r>
    <r>
      <rPr>
        <sz val="11"/>
        <rFont val="Times New Roman"/>
        <family val="1"/>
      </rPr>
      <t xml:space="preserve"> ggf. </t>
    </r>
    <r>
      <rPr>
        <b/>
        <sz val="11"/>
        <rFont val="Times New Roman"/>
        <family val="1"/>
      </rPr>
      <t>Aktualisierungs-Kennzeichnung</t>
    </r>
    <r>
      <rPr>
        <sz val="11"/>
        <rFont val="Times New Roman"/>
        <family val="1"/>
      </rPr>
      <t xml:space="preserve">) korrekt ausgefüllt, erhalten Sie in einer zweiten eMail Ihre Auswertenummer mitgeteilt. Ansonsten gibt es darin einen Hinweis, warum Ihre Mail nicht verarbeitet werden konnte. Korrigieren/ergänzen Sie in diesen Fällen Ihre Pflichteingabefelder und senden Sie uns Ihre Daten erneut. </t>
    </r>
  </si>
  <si>
    <t>Falls Sie nach einer erfolgreichen Übermittlung Ihrer Ergebnisse noch Fehler feststellen, können Sie bis zur Deadline jederzeit noch überarbeitete (oder auch ergänzte) Ergebnisdateien einsenden. Damit unser System Ihre Datei als Aktualisierung akzeptiert, muss zwingend "ja" bei Aktualisierung im Register „Ergebnisse“ ausgewählt werden. Die überarbeitete Excel¬tabelle muss auch alle bei der Auswertung zu berücksichtigenden Einträge enthalten, da die ursprünglich von Ihnen gesendeten Daten vor der Aktualisierung vollständig gelöscht werden.</t>
  </si>
  <si>
    <t>Romer Labs Nutri linia</t>
  </si>
  <si>
    <t>§ 64 LFGB Nr. L 08.00-65:2017-10</t>
  </si>
  <si>
    <t>§ 64 LFGB Nr. L 00.00-169</t>
  </si>
  <si>
    <t>§ 64 LFGB Nr. L 00.00-167:2019-03</t>
  </si>
  <si>
    <t>ddPCR</t>
  </si>
  <si>
    <t>§ 64 LFGB Nr. L 08.00-66</t>
  </si>
  <si>
    <t>Enzymatisch (Enzytec r-biopharm: E8110 / E8120)</t>
  </si>
  <si>
    <t>GC-MS</t>
  </si>
  <si>
    <t>Brezna B, Piknova L, Kuchta T: Eur Food Res Technol (2009) 229:397-401; DOI 10.1007/s00217-009-1070-8</t>
  </si>
  <si>
    <t>Multiplex PCR</t>
  </si>
  <si>
    <t>NGS</t>
  </si>
  <si>
    <t>Eur Foods Res Technol (2006) 222: 600-603, DOI 10.1007/s00217-005-0168-x B. Brezna, L. Hudecova, T. Kuchta</t>
  </si>
  <si>
    <t xml:space="preserve">Mäde D, Rohmberger D: Eur Food Res Technol (2017) 243: 2105. https://doi.org/10.1007/s00217-017-2911-5 </t>
  </si>
  <si>
    <t>Kontaktname</t>
  </si>
  <si>
    <t>Mailadresse</t>
  </si>
  <si>
    <t>Zertifikat geeignet</t>
  </si>
  <si>
    <t>?</t>
  </si>
  <si>
    <t>Es wird empfohlen, eine zweite eMail-Adresse in Form eines Funktionspostfaches anzugeben. Dadurch wird sichergestellt, dass die Auswertung auch zugestellt werden kann. Geben Sie hierzu die zweite Adresse getrennt durch ein Semikolon mit nachfolgendem Leerzeichen ein.</t>
  </si>
  <si>
    <t>Eurogentec</t>
  </si>
  <si>
    <t>Sonstige (Bitte Durchführung unten aufführen)</t>
  </si>
  <si>
    <t>Parameter 25</t>
  </si>
  <si>
    <t>Enzymatisch (Megazyme K-LACGAR-02/21)</t>
  </si>
  <si>
    <t>“AllNut”, Journal of Consumer Protection and Food Safety (2022) 17:265–277</t>
  </si>
  <si>
    <t>§ 64 LFGB Nr. L 00.00-175</t>
  </si>
  <si>
    <t>Velasco et al., Foods 2020, 9, 286; korrigiert</t>
  </si>
  <si>
    <t>Ladenburger er al,Highly Sensitive Matrix-Independent Quantification of Major Food Allergens Peanut and Soy by Competitive Real-Time PCR Targeting Mitochondrial DNA, Journal of AOAC INTERNATIONAL, Volume 101, Issue 1, 1 January 2018, Pages 170–184, https://doi.org/10.5740/jaoacint.17-0406</t>
  </si>
  <si>
    <t>Metabarcoding</t>
  </si>
  <si>
    <r>
      <t xml:space="preserve">Bitte geben Sie den Namen, eMail-Adresse und die Telefonnummer der Person an, die wir bei Rückfragen kontaktieren können.
An die aufgeführte(n) eMailadresse(n) wird das Protokoll als Passwort-freie PDF-Datei  und später auch das Teilnahmezertifikat gesendet. </t>
    </r>
    <r>
      <rPr>
        <b/>
        <sz val="11"/>
        <rFont val="Times New Roman"/>
        <family val="1"/>
      </rPr>
      <t xml:space="preserve">Gedruckte Auswertungen/Zertifikate werden nicht mehr versendet. Geben Sie zur Sicherheit Ihre eMailadresse unten bei eMail-Kontrolle ein. </t>
    </r>
    <r>
      <rPr>
        <b/>
        <sz val="11"/>
        <color rgb="FFFF0000"/>
        <rFont val="Times New Roman"/>
        <family val="1"/>
      </rPr>
      <t>Unser Ergebnisserver akzeptiert Ihre Ergebnisdatei nur, wenn beide eMailadressen übereinstimmen.</t>
    </r>
  </si>
  <si>
    <r>
      <t xml:space="preserve">Please enter the name, email address and telephone number of the person we can contact in case of queries.
The protocol will be sent to the listed email address(es) as a password-free PDF file. </t>
    </r>
    <r>
      <rPr>
        <b/>
        <sz val="11"/>
        <rFont val="Times New Roman"/>
        <family val="1"/>
      </rPr>
      <t xml:space="preserve">Printed reports will no longer be sent. For security reasons, please enter your e-mail address below under e-mail control. </t>
    </r>
    <r>
      <rPr>
        <b/>
        <sz val="11"/>
        <color rgb="FFFF0000"/>
        <rFont val="Times New Roman"/>
        <family val="1"/>
      </rPr>
      <t>Our result server will only accept your result table if the email addresses in both cells match.</t>
    </r>
  </si>
  <si>
    <r>
      <t>Senden Sie</t>
    </r>
    <r>
      <rPr>
        <sz val="11"/>
        <rFont val="Times New Roman"/>
        <family val="1"/>
      </rPr>
      <t xml:space="preserve"> uns die vollständig ausgefüllte Ergebnisdatei als Anlage</t>
    </r>
    <r>
      <rPr>
        <b/>
        <sz val="11"/>
        <rFont val="Times New Roman"/>
        <family val="1"/>
      </rPr>
      <t xml:space="preserve"> im</t>
    </r>
    <r>
      <rPr>
        <sz val="11"/>
        <rFont val="Times New Roman"/>
        <family val="1"/>
      </rPr>
      <t xml:space="preserve"> </t>
    </r>
    <r>
      <rPr>
        <b/>
        <sz val="11"/>
        <rFont val="Times New Roman"/>
        <family val="1"/>
      </rPr>
      <t>Excelformat</t>
    </r>
    <r>
      <rPr>
        <sz val="11"/>
        <rFont val="Times New Roman"/>
        <family val="1"/>
      </rPr>
      <t xml:space="preserve"> per eMail </t>
    </r>
    <r>
      <rPr>
        <b/>
        <sz val="11"/>
        <rFont val="Times New Roman"/>
        <family val="1"/>
      </rPr>
      <t>an</t>
    </r>
    <r>
      <rPr>
        <sz val="11"/>
        <rFont val="Times New Roman"/>
        <family val="1"/>
      </rPr>
      <t xml:space="preserve"> die Adresse „</t>
    </r>
    <r>
      <rPr>
        <b/>
        <sz val="11"/>
        <rFont val="Times New Roman"/>
        <family val="1"/>
      </rPr>
      <t>ergebnisse@lvus.de</t>
    </r>
    <r>
      <rPr>
        <sz val="11"/>
        <rFont val="Times New Roman"/>
        <family val="1"/>
      </rPr>
      <t xml:space="preserve">“. </t>
    </r>
    <r>
      <rPr>
        <b/>
        <sz val="11"/>
        <rFont val="Times New Roman"/>
        <family val="1"/>
      </rPr>
      <t>Ihre eMail darf nur eine einzige Anlage enthalten</t>
    </r>
    <r>
      <rPr>
        <sz val="11"/>
        <rFont val="Times New Roman"/>
        <family val="1"/>
      </rPr>
      <t xml:space="preserve">. Ansonsten kann das Mail nicht verarbeitet werden. 
</t>
    </r>
    <r>
      <rPr>
        <i/>
        <sz val="11"/>
        <color theme="0" tint="-0.499984740745262"/>
        <rFont val="Times New Roman"/>
        <family val="1"/>
      </rPr>
      <t>Sofern Ihre internen Datenschutzrichtlinien keinen Versand von Daten im xls(x)-Format erlauben, speichern Sie die versandfertige Tabelle und ändern die Dateiendung von ".xls" bzw. ".xlsx" in ".txt". Senden Sie daraufhin die Datei an edv@lvus.de. Ihre Ergebnisse werden von uns der weiteren Bearbeitung zugeführt.</t>
    </r>
  </si>
  <si>
    <t>AgraQuant® Plus</t>
  </si>
  <si>
    <t>IEH</t>
  </si>
  <si>
    <t>INGEZIM</t>
  </si>
  <si>
    <t>BIOTECON Diagnostics/hygiena</t>
  </si>
  <si>
    <t>Brezna et al. A novel real-time polymerase chain reaction method for the detection of brazil nuts in food. Journal of AOAC international Vol. 93, No. 1, 2010</t>
  </si>
  <si>
    <t>LuSoMaSe Multiplex real-time PCR Lupine, Soja, Mandel, Sesam (Ringversuchsvalidierung § 64 LFGB in Vorbereitung)</t>
  </si>
  <si>
    <t>Blaschke V et al: Cephalopods and Gastropods in Food, J Agr Food Chem2023 71 (31), 12029-12042, DOI: 10.1021/acs.jafc.2c08966</t>
  </si>
  <si>
    <t>Tetzlaff C, Mäde D „Development of a real-time PCR system for the detection of the potential allergen fish in food”, 2016, Eur. Food Res. Technol., DOI 10.1007/s00217-016-2799-5</t>
  </si>
  <si>
    <t>Sonstige (bitte DNA-Extraktion unten aufführen)</t>
  </si>
  <si>
    <t xml:space="preserve">Die Ergebnisse zu Protein-basierenden sowie zu molekularbiologischen Verfahren werden getrennt erfasst. Bitte teilen Sie je Untersuchungsparameter und Probe maximal ein Untersuchungsergebnis mit. Die beiden Verfahrensgrundlagen werden sowohl getrennt als auch gemeinsam ausgewertet. </t>
  </si>
  <si>
    <t xml:space="preserve">Die Ergebnisse zu den nachfolgenden Punkten 1 und 2 werden beurteilt (quantitative Ergebnisse mit Z-Scores) – Ergebnisse zu Punkt 3 werden nur informativ aufgeführt. </t>
  </si>
  <si>
    <r>
      <rPr>
        <b/>
        <sz val="11"/>
        <rFont val="Times New Roman"/>
        <family val="1"/>
      </rPr>
      <t>1) Qualitatives (analytisches) Ergebnis:</t>
    </r>
    <r>
      <rPr>
        <sz val="11"/>
        <rFont val="Times New Roman"/>
        <family val="1"/>
      </rPr>
      <t xml:space="preserve">
Bei nicht nachweisbaren Parametern wählen Sie bitte „negativ“ und beim Nachweis entsprechend „positiv“ an. Bei zweifelhaften Ergebnissen kreuzen Sie „unsicher“ an.</t>
    </r>
  </si>
  <si>
    <r>
      <rPr>
        <b/>
        <sz val="11"/>
        <rFont val="Times New Roman"/>
        <family val="1"/>
      </rPr>
      <t>2) Semiquantitatives oder quantitatives Ergebnis:</t>
    </r>
    <r>
      <rPr>
        <sz val="11"/>
        <rFont val="Times New Roman"/>
        <family val="1"/>
      </rPr>
      <t xml:space="preserve">
Im Falle rein qualitativer Verfahren geben Sie bitte die Konzentration Ihrer Entscheidungsgrenze „positiv/negativ“ mit vorangestelltem „&gt; “ bei „positiv“ und „&lt; “ bei negativ an. Bei „unsicher“ geben Sie die Konzentration Ihrer Entscheidungsgrenze mit vorangestelltem „&lt;&gt;“ an.
Bei quantitative Verfahrengeben Sie bitte den in den Proben festgestellten Gehalt wie folgt an. Gehalte &gt;10 mg/kg sollen dabei mit drei und Gehalte &lt; 10 mg/kg mit zwei signifikanten Ziffern angegeben werden. </t>
    </r>
  </si>
  <si>
    <t>Kodierungen für Verfahrensprinzipien, Bezugsquellen und Analysenverfahren</t>
  </si>
  <si>
    <t>Näheres zur Ergebniserfassung bei Allergenen</t>
  </si>
  <si>
    <t>Die Charakterisierung der Verfahren soll dreistufig in kodierter Form erfolgen:</t>
  </si>
  <si>
    <r>
      <t>1.</t>
    </r>
    <r>
      <rPr>
        <sz val="7"/>
        <rFont val="Times New Roman"/>
        <family val="1"/>
      </rPr>
      <t xml:space="preserve">    </t>
    </r>
    <r>
      <rPr>
        <sz val="10"/>
        <rFont val="Times New Roman"/>
        <family val="1"/>
      </rPr>
      <t>Zunächst sollen die Verfahren einem Untersuchungsprinzip (z.B. ELISA) zugeordnet werden.</t>
    </r>
  </si>
  <si>
    <t xml:space="preserve">1. 	Zunächst sollen die Verfahren einem Untersuchungsprinzip (z.B. ELISA) zugeordnet werden. </t>
  </si>
  <si>
    <t>2. 	Danach soll der Anbieter des eingesetzten Kits/Antikörpers/Primers gelistet werden.</t>
  </si>
  <si>
    <t>3.	Für weiterführende Angaben (spezielle Extraktionen, Literatur, Verweise auf Methodensammlungen) ist die Spalte „Durchführung“ vorgesehen.</t>
  </si>
  <si>
    <t>In der zur Ergebniserfassung zur Verfügung gestellten Excel-Tabelle sind gängige Verfahrensprinzipien, Bezugsquellen und Durchführungen bereits aufgeführt, die entweder über Auswahlfelder (Bezugsquellen, DNA-Extraktion bei molku-larbiologischen Verfahren) oder durch direkte Eingabe der entsprechenden Kodierungen (Bezugsquellen, Durchführung) in der Exceltabelle eingegeben werden können.</t>
  </si>
  <si>
    <t>Beispiel zur Verfahrensangabe</t>
  </si>
  <si>
    <t>Die Charakterisierung der Verfahren soll dreistufig in kodierter Form erfolgen. Es wurde ein ELISA-Verfahren (Kode 1) mit einem nicht kommerziell beziehbaren Testkit (Kode = 1) zur Prüfung auf Senf eingesetzt und sowohl die Aufarbeitung als auch die Testdurchführung nach einem selbst entwickelten Verfahren durchgeführt. Es ergibt sich folgende Charakterisierung des Verfahrens:</t>
  </si>
  <si>
    <t>Mit abnehmenden Gehalten von Analyten in der Probe steigt die über die Horwitzfunktion
berechnete Zielstandardabweichung stark an. So beträgt z.B. die relative Standardabweichung
nach Horwitz 10 % bei einem Analytgehalt von 23 mg/kg und bereits 22,6 % bei einem Analytgehalt von 100 µg/kg.</t>
  </si>
  <si>
    <t>Ihre Daten werden wie mitgeteilt zur Auswertung verwendet. 
Selbst offensichtliche Fehler, wie
- Tippfehler,
- Übertragungsfehler in die Ergebniserfassungstabelle,
- Angaben in einer anderen, von der Vorgabe abweichenden Maßeinheit
werden zur Auswertung unverändert, also ohne Änderung übernommen und führen dann zu schlechten Bewertungen.
Daher sollten Sie Ihre Eingaben sorgfältig durchführen und dabei insbesondere auch überprüfen, ob Ihre laborüblichen Maßeinheiten mit denen im Tabellenblatt übereinstimmen.</t>
  </si>
  <si>
    <t>Hinweise zur Signifikanz von Ergebnisangaben</t>
  </si>
  <si>
    <t xml:space="preserve">Die Ergebnisangaben müssen in der/den vorgegebenen Maßeinheiten erfolgen - Ihre Angaben werden ohne Änderungen zur Auswertung verwendet! Zur Vermeidung von Abweichungen durch bereits im Labor vorgenommene Rundungen werden Sie gebeten, bei jedem Parameter eine bestimmte Anzahl signifikanter Ziffern anzugeben (auch wenn auf Grund Ihrer Validierungsdaten diese Genauigkeit von Ihrem Analysenverfahren nicht eingehalten wird). </t>
  </si>
  <si>
    <t>Generell gilt: nach ISO 13528 Abschnitt 4.6 sollen Ergebnisse nicht stärker gerundet werden als dem halben Betrag der Wiederholstandardabweichung entspricht.</t>
  </si>
  <si>
    <r>
      <t>Beispiele zur Ergebnisangabe:</t>
    </r>
    <r>
      <rPr>
        <sz val="12"/>
        <rFont val="Times New Roman"/>
        <family val="1"/>
      </rPr>
      <t xml:space="preserve">
In einer Probe wurde der Gehalt von Mangan bestimmt. Es wurden die aufgeführten rechnerischen Gehalte ermittelt und die Ergebnisangabe soll mit 3 signifikanten Ziffern erfolgen:</t>
    </r>
  </si>
  <si>
    <t xml:space="preserve">Benutzen Sie für die Ergebnisübermittlung diese vordefinierte Tabelle im Excelformat. Die Tabelle steht auch auf unserer Homepage (www.lvus.de) im Bereich „Download“ bereit. </t>
  </si>
  <si>
    <r>
      <t xml:space="preserve">Geben Sie im </t>
    </r>
    <r>
      <rPr>
        <b/>
        <sz val="11"/>
        <rFont val="Times New Roman"/>
        <family val="1"/>
      </rPr>
      <t>Register "Kontakt"</t>
    </r>
    <r>
      <rPr>
        <sz val="11"/>
        <rFont val="Times New Roman"/>
        <family val="1"/>
      </rPr>
      <t xml:space="preserve"> den Namen, die eMail-Adresse sowie die Telefonnummer der Kontaktperson an, die wir bei Fragen kontaktieren können. Nach Fertigstellung des Protokolls wird </t>
    </r>
    <r>
      <rPr>
        <b/>
        <sz val="11"/>
        <rFont val="Times New Roman"/>
        <family val="1"/>
      </rPr>
      <t>ausschließlich</t>
    </r>
    <r>
      <rPr>
        <sz val="11"/>
        <rFont val="Times New Roman"/>
        <family val="1"/>
      </rPr>
      <t xml:space="preserve"> an die dort angegebenen eMail-Adressen ein Passwort-freies Protokoll im PDF-Format gesendet. An diese Adressen senden wir auch ein Teilnahmezertifikat.
Daher wäre zu Sicherstellung des Empfangs von Protokoll und Zertifikat die zusätzliche Angabe einer Funktions-e-Mail-Adresse empfohlen.</t>
    </r>
  </si>
  <si>
    <t>Die Felder zur Eingabe Ihrer Ergebnisdaten sind nicht mit einer festen Nachkommazahl vordefiniert, um keine Hinweise auf eventuelle Gehalte von Parametern zu geben.</t>
  </si>
  <si>
    <r>
      <rPr>
        <b/>
        <sz val="11"/>
        <rFont val="Times New Roman"/>
        <family val="1"/>
      </rPr>
      <t>Beachten Sie die</t>
    </r>
    <r>
      <rPr>
        <sz val="11"/>
        <rFont val="Times New Roman"/>
        <family val="1"/>
      </rPr>
      <t xml:space="preserve"> Hinweise zu den </t>
    </r>
    <r>
      <rPr>
        <b/>
        <sz val="11"/>
        <rFont val="Times New Roman"/>
        <family val="1"/>
      </rPr>
      <t>gültigen (signifikanten) Ziffern</t>
    </r>
    <r>
      <rPr>
        <sz val="11"/>
        <rFont val="Times New Roman"/>
        <family val="1"/>
      </rPr>
      <t xml:space="preserve"> bei den Parametern. </t>
    </r>
    <r>
      <rPr>
        <b/>
        <sz val="11"/>
        <rFont val="Times New Roman"/>
        <family val="1"/>
      </rPr>
      <t>Die Anzahl der Ziffern ist so zu wählen, dass beide Ergebnisse nur im Ausnahmefall aus iden¬tischen Ziffernfolgen bestehen</t>
    </r>
    <r>
      <rPr>
        <sz val="11"/>
        <rFont val="Times New Roman"/>
        <family val="1"/>
      </rPr>
      <t>. In einigen Fällen, z.B. bei Gehalten um 10 %, ist die Vorgabe gültiger Stellen schwierig: Die Ergebnisse „10,16% und 9,94% sind vergleichbar, nicht aber „10,2%“ und „9,94%“. Die Angabe einer zusätzlichen gültigen Stelle ist hier angebracht.</t>
    </r>
  </si>
  <si>
    <r>
      <t xml:space="preserve">Über Auswahlfelder sind </t>
    </r>
    <r>
      <rPr>
        <b/>
        <sz val="11"/>
        <rFont val="Times New Roman"/>
        <family val="1"/>
      </rPr>
      <t>gängige Untersuchungsverfahren</t>
    </r>
    <r>
      <rPr>
        <sz val="11"/>
        <rFont val="Times New Roman"/>
        <family val="1"/>
      </rPr>
      <t xml:space="preserve"> bereits </t>
    </r>
    <r>
      <rPr>
        <b/>
        <sz val="11"/>
        <rFont val="Times New Roman"/>
        <family val="1"/>
      </rPr>
      <t>vordefiniert,</t>
    </r>
    <r>
      <rPr>
        <sz val="11"/>
        <rFont val="Times New Roman"/>
        <family val="1"/>
      </rPr>
      <t xml:space="preserve"> um das Ausfüllen bei den Untersuchungsverfahren zu erleichtern. Sollten Sie ein nicht aufgeführtes Verfahren anwenden, wählen Sie „sonstiges“ aus und tragen Ihr Verfahren dann ein. Sofern weitere Informationen zur Auswertung nötig sind, werden auch gängige Verfahrensprinzipien und/oder Bezugsquellen kommerziell vertriebener Testsätze in ähnlicher Weise vordefiniert.</t>
    </r>
  </si>
  <si>
    <t>In zahlreichen Fällen wird auch nachgefragt, ob Sie streng nach einem Normverfahren arbeiten. Streng bedeutet, dass Sie ohne prüfrelevante Abweichungen arbeiten. Sollte die Abweichung lediglich die untersuchte Matrix sein (z.B. Fisch anstelle von Brühwurst), dann soll dies nicht als Modifikation gekennzeichnet werden.</t>
  </si>
  <si>
    <r>
      <rPr>
        <b/>
        <sz val="11"/>
        <rFont val="Times New Roman"/>
        <family val="1"/>
      </rPr>
      <t>Senden Sie</t>
    </r>
    <r>
      <rPr>
        <sz val="11"/>
        <rFont val="Times New Roman"/>
        <family val="1"/>
      </rPr>
      <t xml:space="preserve"> uns die vollständig ausgefüllte Ergebnisdatei als Anlage</t>
    </r>
    <r>
      <rPr>
        <b/>
        <sz val="11"/>
        <rFont val="Times New Roman"/>
        <family val="1"/>
      </rPr>
      <t xml:space="preserve"> im</t>
    </r>
    <r>
      <rPr>
        <sz val="11"/>
        <rFont val="Times New Roman"/>
        <family val="1"/>
      </rPr>
      <t xml:space="preserve"> </t>
    </r>
    <r>
      <rPr>
        <b/>
        <sz val="11"/>
        <rFont val="Times New Roman"/>
        <family val="1"/>
      </rPr>
      <t>Excelformat</t>
    </r>
    <r>
      <rPr>
        <sz val="11"/>
        <rFont val="Times New Roman"/>
        <family val="1"/>
      </rPr>
      <t xml:space="preserve"> per eMail </t>
    </r>
    <r>
      <rPr>
        <b/>
        <sz val="11"/>
        <rFont val="Times New Roman"/>
        <family val="1"/>
      </rPr>
      <t>an</t>
    </r>
    <r>
      <rPr>
        <sz val="11"/>
        <rFont val="Times New Roman"/>
        <family val="1"/>
      </rPr>
      <t xml:space="preserve"> die Adresse „</t>
    </r>
    <r>
      <rPr>
        <b/>
        <sz val="11"/>
        <rFont val="Times New Roman"/>
        <family val="1"/>
      </rPr>
      <t>ergebnisse@lvus.de</t>
    </r>
    <r>
      <rPr>
        <sz val="11"/>
        <rFont val="Times New Roman"/>
        <family val="1"/>
      </rPr>
      <t xml:space="preserve">“. Ihre eMail darf nur eine einzige Anlage enthalten. eingesendete Tabellen verarbeiten. 
</t>
    </r>
    <r>
      <rPr>
        <i/>
        <sz val="11"/>
        <color theme="0" tint="-0.499984740745262"/>
        <rFont val="Times New Roman"/>
        <family val="1"/>
      </rPr>
      <t>Sofern Ihre internen Datenschutzrichtlinien keinen Versand von Daten im xls(x)-Format erlauben, speichern Sie die versandfertige Tabelle und ändern die Dateiendung von ".xls" bzw. ".xlsx" in ".txt". Senden Sie daraufhin die Datei an edv@lvus.de. Ihre Ergebnisse werden von uns der weiteren Bearbeitung zugeführt.</t>
    </r>
  </si>
  <si>
    <t>Die Beurteilung quantitativer Laborergebnisse erfolgt durch Z-Scores, die möglichst über die Vergleichsstandardabweichung des jeweiligen Standardverfahrens aus einem Normververfahren berechnet werden. Zusätzlich werden für den jeweiligen Analyten Z-Scores über die nach der Horwitz-
funktion ermittelte Zielstandardabweichung sowie über die robusten Standardabweichungen nach Algorithmus A berechnet.</t>
  </si>
  <si>
    <t>Eine bebilderte Anleitung zum Ausfüllen der Ergebniserfassungstabelle finden Sie unter</t>
  </si>
  <si>
    <t xml:space="preserve">dem nachfolgenden Link: </t>
  </si>
  <si>
    <t>https://lvus.de/html/pdf/aprotec.php?file=anleitung.pdf</t>
  </si>
  <si>
    <r>
      <t xml:space="preserve">Tragen Sie im </t>
    </r>
    <r>
      <rPr>
        <b/>
        <sz val="11"/>
        <rFont val="Times New Roman"/>
        <family val="1"/>
      </rPr>
      <t>Register „ErgebnisseMolekular“</t>
    </r>
    <r>
      <rPr>
        <sz val="11"/>
        <rFont val="Times New Roman"/>
        <family val="1"/>
      </rPr>
      <t xml:space="preserve"> unbedingt Ihre </t>
    </r>
    <r>
      <rPr>
        <b/>
        <sz val="11"/>
        <rFont val="Times New Roman"/>
        <family val="1"/>
      </rPr>
      <t>Kundennummer</t>
    </r>
    <r>
      <rPr>
        <sz val="11"/>
        <rFont val="Times New Roman"/>
        <family val="1"/>
      </rPr>
      <t xml:space="preserve"> und Ihre </t>
    </r>
    <r>
      <rPr>
        <b/>
        <sz val="11"/>
        <rFont val="Times New Roman"/>
        <family val="1"/>
      </rPr>
      <t>Postleitzahl</t>
    </r>
    <r>
      <rPr>
        <sz val="11"/>
        <rFont val="Times New Roman"/>
        <family val="1"/>
      </rPr>
      <t xml:space="preserve"> ein, da darüber die Identifizierung des Einsenders erfolgt. In die beiden Datenfelder „Kundennummer“ und „Postleitzahl“ dürfen nur Ziffern eingegeben werden.</t>
    </r>
  </si>
  <si>
    <t>Debode et al., Food Control 73 (2017) 452-461, "Inter-laboratory studies for the validation of two singleplex (Et9 and pea lectin) and one duplex (pat bar) real-time PCR methods for GMO detection"</t>
  </si>
  <si>
    <t>§ 64 LFGB Nr. L 18.00-19</t>
  </si>
  <si>
    <t>§ 64 LFGB Nr. L 08.00-64</t>
  </si>
  <si>
    <t>Biomers</t>
  </si>
  <si>
    <t xml:space="preserve">Borzutzky, Hochegger 2022 (§64 Allergene 31. Sitzung) </t>
  </si>
  <si>
    <t xml:space="preserve">Brezna et al., A novel real-time polymerase chain reaction method for the qualitative detection of pistachio in food, Eur Food Res Technol (2008) 228:197–203 </t>
  </si>
  <si>
    <t>real-time PCR assay</t>
  </si>
  <si>
    <t>Gold Standard Diagnostics (GSD)</t>
  </si>
  <si>
    <t>DIN EN ISO 21570, auch modifiziert</t>
  </si>
  <si>
    <t>Maxwell RSC PureFood GMO and Authentication Kit</t>
  </si>
  <si>
    <t>DNeasy mericon Food Kit - 2 g</t>
  </si>
  <si>
    <t>NucleoMag® Food (Macherey-Nagel)</t>
  </si>
  <si>
    <t>SureFast® Mag PREP Food, R-Biopharm (Congen)</t>
  </si>
  <si>
    <t>Allergen</t>
  </si>
  <si>
    <t>als Protein
[in mg/kg]</t>
  </si>
  <si>
    <t>Umrechnungsfaktor Protein -&gt; Lebensmittel</t>
  </si>
  <si>
    <t>Weizen</t>
  </si>
  <si>
    <t>&gt; 50</t>
  </si>
  <si>
    <t>&gt; 50 als Gluten</t>
  </si>
  <si>
    <t>&gt; 400</t>
  </si>
  <si>
    <t>Krebstiere, Garnelen</t>
  </si>
  <si>
    <t>&gt; 250</t>
  </si>
  <si>
    <r>
      <t>&gt; 2100
[</t>
    </r>
    <r>
      <rPr>
        <i/>
        <sz val="11"/>
        <rFont val="Times New Roman"/>
        <family val="1"/>
      </rPr>
      <t>Garnelen, gekocht</t>
    </r>
    <r>
      <rPr>
        <sz val="11"/>
        <rFont val="Times New Roman"/>
        <family val="1"/>
      </rPr>
      <t>]</t>
    </r>
  </si>
  <si>
    <t>Fische</t>
  </si>
  <si>
    <r>
      <t>&gt; 200
[</t>
    </r>
    <r>
      <rPr>
        <i/>
        <sz val="11"/>
        <rFont val="Times New Roman"/>
        <family val="1"/>
      </rPr>
      <t>Fischfilet, gedämpft</t>
    </r>
    <r>
      <rPr>
        <sz val="11"/>
        <rFont val="Times New Roman"/>
        <family val="1"/>
      </rPr>
      <t>]</t>
    </r>
  </si>
  <si>
    <t>Eier</t>
  </si>
  <si>
    <t>&gt; 20</t>
  </si>
  <si>
    <r>
      <t>&gt; 40
[</t>
    </r>
    <r>
      <rPr>
        <i/>
        <sz val="11"/>
        <rFont val="Times New Roman"/>
        <family val="1"/>
      </rPr>
      <t>Volleipulver</t>
    </r>
    <r>
      <rPr>
        <sz val="11"/>
        <rFont val="Times New Roman"/>
        <family val="1"/>
      </rPr>
      <t>]</t>
    </r>
  </si>
  <si>
    <t>Erdnüsse</t>
  </si>
  <si>
    <t>&gt; 70</t>
  </si>
  <si>
    <t>Sojabohnen</t>
  </si>
  <si>
    <t>&gt; 100</t>
  </si>
  <si>
    <t>Milch</t>
  </si>
  <si>
    <t>&gt; 30</t>
  </si>
  <si>
    <t>&gt; 200</t>
  </si>
  <si>
    <t>&gt; 10</t>
  </si>
  <si>
    <t>Cashewnuss</t>
  </si>
  <si>
    <t>Macadamianuss</t>
  </si>
  <si>
    <t>Queenslandnuss</t>
  </si>
  <si>
    <t>Sesamsamen</t>
  </si>
  <si>
    <t>Lupinen</t>
  </si>
  <si>
    <t>Senf</t>
  </si>
  <si>
    <t>&gt; 40</t>
  </si>
  <si>
    <r>
      <t>&gt; 60
[</t>
    </r>
    <r>
      <rPr>
        <i/>
        <sz val="11"/>
        <rFont val="Times New Roman"/>
        <family val="1"/>
      </rPr>
      <t>Selleriesaat</t>
    </r>
    <r>
      <rPr>
        <sz val="11"/>
        <rFont val="Times New Roman"/>
        <family val="1"/>
      </rPr>
      <t>]</t>
    </r>
  </si>
  <si>
    <t>Quelle: Anlage zu ALS-Beschluss 2024/93/20</t>
  </si>
  <si>
    <t xml:space="preserve"> Gehalt [mg/kg] (als Sesamsamen)</t>
  </si>
  <si>
    <t xml:space="preserve"> Gehalt [mg/kg] (als Fischfilet)</t>
  </si>
  <si>
    <t>Bei den genannten "Beurteilungswerten" handelt es sich um Werte für die Labore der amtlichen Lebensmittelüberwachung. Sie sollen eine größenordnungsmäßige Orientierung geben, ab welchem Gehalt eines nachgewiesenen, aber nicht gekennzeichneten allergenen Bestandteils (weder im Zutatenverzeichnis noch als Spurenhinweis) die Erstellung eines Prüfberichtes angezeigt sein kann. Im Einzelfall kann dies auch bei Produkten angezeigt sein, bei denen auf das nachgewiesene Allergen in Form einer Spurenkennzeichnung hingewiesen wird. Dieser Prüfbericht enthält eine Empfehlung zur Prüfung, ob der Eintrag des allergenen Bestandteils rezepturmäßig über eine Zutat erfolgte und somit die Kennzeichnungs-Bestimmungen der LMIV nicht eingehalten sind. Es handelt sich bei den genannten Werten angesichts der bestehenden analytischen Messunsicherheit um Orientierungswerte.
Wichtiger Hinweis: Die Beurteilungswerte sind nicht für Lebensmittel anwendbar, die mit dem Hinweis "frei von..." oder bedeutungsgleichen Formulierungen gekennzeichnet sind, das ausgelobte Allergen jedoch nachweisbar ist.
Es handelt sich bei den genannten Werten angesichts der bestehenden analytischen Messunsicherheit um Orientierungswerte.</t>
  </si>
  <si>
    <r>
      <rPr>
        <b/>
        <sz val="11"/>
        <rFont val="Times New Roman"/>
        <family val="1"/>
      </rPr>
      <t>Wichtiger Hinweis:</t>
    </r>
    <r>
      <rPr>
        <sz val="11"/>
        <rFont val="Times New Roman"/>
        <family val="1"/>
      </rPr>
      <t xml:space="preserve"> Die Beurteilungswerte sind nicht für Lebensmittel anwendbar, die mit dem Hinweis "frei von..." oder bedeutungsgleichen Formulierungen gekennzeichnet sind, das ausgelobte Allergen jedoch nachweisbar ist.</t>
    </r>
  </si>
  <si>
    <r>
      <rPr>
        <b/>
        <sz val="12"/>
        <rFont val="Times New Roman"/>
        <family val="1"/>
      </rPr>
      <t>Sofern es Ihre Verfahren ermöglichen</t>
    </r>
    <r>
      <rPr>
        <sz val="12"/>
        <rFont val="Times New Roman"/>
        <family val="1"/>
      </rPr>
      <t>, führen Sie bitte Beurteilungen der Ergebnisse mit positivem Befund durch (diese Beurteilungen werden nicht bewertet, sondern lediglich informativ aufgeführt). Unterscheiden Sie hierzu bitte, ob unter Berücksichtigung der Messunsicherheit der Beurteilungswert (oder ggf. Grenzwert bei Gluten) des jeweiligen Allergens gesichert überschritten oder unterschritten ist. Liegt das Ergebnis im Streubereich des Beurteilungswertes (Messwert im Bereich Beurteilungswert ± Messunsicherheit), wählen Sie bitte „positiv, Streubereich des Beurteilungswerts“ aus.</t>
    </r>
  </si>
  <si>
    <r>
      <rPr>
        <b/>
        <sz val="12"/>
        <rFont val="Times New Roman"/>
        <family val="1"/>
      </rPr>
      <t>Sofern es Ihre Verfahren ermöglichen</t>
    </r>
    <r>
      <rPr>
        <sz val="12"/>
        <rFont val="Times New Roman"/>
        <family val="1"/>
      </rPr>
      <t>, führen Sie bitte Beurteilungen der Ergebnisse mit positivem Befund durch (diese Beurteilungen werden nicht bewertet, sondern lediglich informativ aufgeführt). Unterscheiden Sie hierzu bitte, ob unter Berücksichtigung der Messunsicherheit der Beurteilungswert (oder ggf. Grenzwert) des jeweiligen Allergens gesichert überschritten oder unterschritten ist. Liegt das Ergebnis im Streubereich des Beurteilungswertes (Messwert im Bereich Beurteilungswert ± Messunsicherheit), wählen Sie bitte „positiv, Streubereich des Beurteilungswerts“ aus.</t>
    </r>
  </si>
  <si>
    <r>
      <t>&gt; 60
[</t>
    </r>
    <r>
      <rPr>
        <i/>
        <sz val="11"/>
        <rFont val="Times New Roman"/>
        <family val="1"/>
      </rPr>
      <t>Magermilchpulver, NFDM</t>
    </r>
    <r>
      <rPr>
        <sz val="11"/>
        <rFont val="Times New Roman"/>
        <family val="1"/>
      </rPr>
      <t>]</t>
    </r>
  </si>
  <si>
    <t>positiv (Ergebnis ohne weitere Bewertung)</t>
  </si>
  <si>
    <r>
      <t xml:space="preserve"> als Lebensmittel </t>
    </r>
    <r>
      <rPr>
        <vertAlign val="superscript"/>
        <sz val="11"/>
        <rFont val="Times New Roman"/>
        <family val="1"/>
      </rPr>
      <t>(3)</t>
    </r>
    <r>
      <rPr>
        <sz val="11"/>
        <rFont val="Times New Roman"/>
        <family val="1"/>
      </rPr>
      <t xml:space="preserve">
[</t>
    </r>
    <r>
      <rPr>
        <i/>
        <sz val="11"/>
        <rFont val="Times New Roman"/>
        <family val="1"/>
      </rPr>
      <t>ggf. Spezifizierung des Lebensmittels</t>
    </r>
    <r>
      <rPr>
        <sz val="11"/>
        <rFont val="Times New Roman"/>
        <family val="1"/>
      </rPr>
      <t>]
[mg/kg]</t>
    </r>
  </si>
  <si>
    <r>
      <rPr>
        <vertAlign val="superscript"/>
        <sz val="11"/>
        <rFont val="Times New Roman"/>
        <family val="1"/>
      </rPr>
      <t>(3)</t>
    </r>
    <r>
      <rPr>
        <sz val="11"/>
        <rFont val="Times New Roman"/>
        <family val="1"/>
      </rPr>
      <t xml:space="preserve"> Insbesondere bei der Anwendung von ELISA sind eventuell notwendige Umrechnungen auf die hier genannte Bezugsgröße zu beachten (z.B. aus Angaben im Kit oder über Proteinwerte des Lebensmittels gemäß Literaturangaben). Hier wurden zur Umrechung die Werte aus Souci / Fachmann / Kraut „Die Zusammensetzung der Lebensmittel, Nährwert-Tabellen“ 8., revidierte und ergänzte Auflage (2016) verwendet.
Umrechnung bei Sellerie: s. https://fdc.nal.usda.gov/fdc-app.html#/food-details/170920/nutrients</t>
    </r>
  </si>
  <si>
    <t>Allergene mit Beurteilungswerten</t>
  </si>
  <si>
    <r>
      <rPr>
        <b/>
        <sz val="12"/>
        <color indexed="10"/>
        <rFont val="Times New Roman"/>
        <family val="1"/>
      </rPr>
      <t>Gluten</t>
    </r>
    <r>
      <rPr>
        <sz val="12"/>
        <rFont val="Times New Roman"/>
        <family val="1"/>
      </rPr>
      <t xml:space="preserve"> unterhalb der Nachweisgrenze des Verfahrens</t>
    </r>
  </si>
  <si>
    <r>
      <rPr>
        <sz val="12"/>
        <color indexed="10"/>
        <rFont val="Times New Roman"/>
        <family val="1"/>
      </rPr>
      <t>Gluten positiv</t>
    </r>
    <r>
      <rPr>
        <sz val="12"/>
        <rFont val="Times New Roman"/>
        <family val="1"/>
      </rPr>
      <t>; Gluten ist in der Probe enthalten. Aus internen Gründen erfolgt keine Beurteilung des Gehaltes in Bezug auf den Grenz- oder Beurteilungswert</t>
    </r>
  </si>
  <si>
    <t>positiv, sicher &lt; Grenzwert 20 mg/kg</t>
  </si>
  <si>
    <r>
      <rPr>
        <sz val="12"/>
        <color indexed="10"/>
        <rFont val="Times New Roman"/>
        <family val="1"/>
      </rPr>
      <t>Gluten positiv</t>
    </r>
    <r>
      <rPr>
        <sz val="12"/>
        <rFont val="Times New Roman"/>
        <family val="1"/>
      </rPr>
      <t>; Gehalt sicher unterhalb des Grenzwerts 20 mg/kg unter Berücksichtigung der Messunsicherheit des Verfahrens</t>
    </r>
  </si>
  <si>
    <t>positiv, Streubereich Grenzwert 20 mg/kg</t>
  </si>
  <si>
    <r>
      <rPr>
        <sz val="12"/>
        <color indexed="10"/>
        <rFont val="Times New Roman"/>
        <family val="1"/>
      </rPr>
      <t>Gluten positiv</t>
    </r>
    <r>
      <rPr>
        <sz val="12"/>
        <rFont val="Times New Roman"/>
        <family val="1"/>
      </rPr>
      <t xml:space="preserve">; Gehalt im Streubereich des Beurteilungswerts bei Berücksichtigung der Messunsicherheit des Verfahrens </t>
    </r>
  </si>
  <si>
    <t>positiv, sicher  &gt; 20 mg/kg und &lt; 50 mg/kg</t>
  </si>
  <si>
    <r>
      <rPr>
        <sz val="12"/>
        <color indexed="10"/>
        <rFont val="Times New Roman"/>
        <family val="1"/>
      </rPr>
      <t>Gluten positiv</t>
    </r>
    <r>
      <rPr>
        <sz val="12"/>
        <rFont val="Times New Roman"/>
        <family val="1"/>
      </rPr>
      <t>; Gehalt sicher oberhalb des Grenzwerts 20 mg/kg für glutenfrei und kleiner des Beurteilungswerts 50 mg/kg bei Berücksichtigung der Messunsicherheit des Verfahrens</t>
    </r>
  </si>
  <si>
    <t>positiv, Streubereich Beurteilungswert 50 mg/kg</t>
  </si>
  <si>
    <r>
      <rPr>
        <sz val="12"/>
        <color indexed="10"/>
        <rFont val="Times New Roman"/>
        <family val="1"/>
      </rPr>
      <t>Gluten positiv</t>
    </r>
    <r>
      <rPr>
        <sz val="12"/>
        <rFont val="Times New Roman"/>
        <family val="1"/>
      </rPr>
      <t xml:space="preserve">; Gehalt im Streubereich des Beurteilungswerts 50 mg/kg bei Berücksichtigung der Messunsicherheit des Verfahrens </t>
    </r>
  </si>
  <si>
    <t>positiv, sicher  &gt;  50 mg/kg</t>
  </si>
  <si>
    <r>
      <rPr>
        <sz val="12"/>
        <color indexed="10"/>
        <rFont val="Times New Roman"/>
        <family val="1"/>
      </rPr>
      <t>Gluten positiv</t>
    </r>
    <r>
      <rPr>
        <sz val="12"/>
        <rFont val="Times New Roman"/>
        <family val="1"/>
      </rPr>
      <t>; Gehalt sicher oberhalb des Beurteilungswerts 50 mg/kg bei Berücksichtigung der Messunsicherheit des Verfahrens</t>
    </r>
  </si>
  <si>
    <t>Grenzwert für Glutenfreiheit:</t>
  </si>
  <si>
    <t>20 mg/kg</t>
  </si>
  <si>
    <t>Beurteilungswert für Kennzeichnungspflicht Zutaten:</t>
  </si>
  <si>
    <t>50 mg/kg</t>
  </si>
  <si>
    <t>Allergene ohne Beurteilungswerte</t>
  </si>
  <si>
    <r>
      <t xml:space="preserve">Das </t>
    </r>
    <r>
      <rPr>
        <b/>
        <sz val="12"/>
        <color indexed="10"/>
        <rFont val="Times New Roman"/>
        <family val="1"/>
      </rPr>
      <t>Allergen</t>
    </r>
    <r>
      <rPr>
        <sz val="12"/>
        <rFont val="Times New Roman"/>
        <family val="1"/>
      </rPr>
      <t xml:space="preserve"> ist </t>
    </r>
    <r>
      <rPr>
        <b/>
        <sz val="12"/>
        <color indexed="10"/>
        <rFont val="Times New Roman"/>
        <family val="1"/>
      </rPr>
      <t>sicher nachgewiesen</t>
    </r>
    <r>
      <rPr>
        <sz val="12"/>
        <rFont val="Times New Roman"/>
        <family val="1"/>
      </rPr>
      <t>.</t>
    </r>
  </si>
  <si>
    <t>Pistazie (Empfehlung)</t>
  </si>
  <si>
    <t>Pecannuss (Empfehlung)</t>
  </si>
  <si>
    <t>Enzymatisch (Megazyme K-LOLAC, 700004314)</t>
  </si>
  <si>
    <t>§ 64 LFGB Nr. L 08.00-58</t>
  </si>
  <si>
    <t>§ 64 LFGB Nr. L 00.00-201: 2025-11</t>
  </si>
  <si>
    <t>Veratox</t>
  </si>
  <si>
    <t>§ 64 LFGB Nr. L 18.00-21</t>
  </si>
  <si>
    <t>Endbericht Forschungsprojekt Technische Universität Graz Nr. 1245: Entwicklung von Methoden zum qualitativen und quantitativen Nachweis und zur Unterscheidung von Tier- und Fischmehl in Futtermitteln durch Nachweis von DNA mit PCR</t>
  </si>
  <si>
    <t>Lopez-Calleja I.M. et al. Development of real-time PCR assays to detect cashew (Anacardium occidentale) and macadamia (Macadamia intergrifolia) residues in market analysis of processed food products, LWT - Food Science and Technology 62 (2015) 233-241</t>
  </si>
  <si>
    <t>Benedetto et al., "Towards a quantitative application of real-time PCR technique for fish DNA detection in feedstuffs", Food Chemistry 126 (2011) 1436–1442</t>
  </si>
  <si>
    <t>Fernandes, T.J.R. et al., A new real-time PCR quantitative approach for the detection of shrimp crustaceans as potential allergens. 2018, Journal of Food Composition and Analysis 72, 7-14</t>
  </si>
  <si>
    <t xml:space="preserve">Peterseil, Hochegger 2021 (§ 64 Allergene 30. Sitzung) </t>
  </si>
  <si>
    <t>DIN EN ISO 21569: 2013-08</t>
  </si>
  <si>
    <t>BioCheck</t>
  </si>
  <si>
    <t>Magnetic Preparation Kit III - (MPKIII)</t>
  </si>
  <si>
    <t>32b</t>
  </si>
  <si>
    <t>Brühwurst</t>
  </si>
  <si>
    <r>
      <rPr>
        <b/>
        <sz val="11"/>
        <rFont val="Times New Roman"/>
        <family val="1"/>
      </rPr>
      <t>3) Beurteilungswert gesichert über- oder unterschritten?</t>
    </r>
    <r>
      <rPr>
        <sz val="11"/>
        <rFont val="Times New Roman"/>
        <family val="1"/>
      </rPr>
      <t xml:space="preserve">
Sofern es Ihr Verfahren ermöglicht, geben Sie bitte an, ob unter Berücksichtigung der Messunsicherheit der Beurteilungswert (bei Gluten analog auch zum  Grenzwert) des jeweiligen Allergens gesichert überschritten oder unterschritten ist. Liegt das Ergebnis im Streubereich des EU-Beurteilungswerts (Messwert im Bereich Beurteilungswert ± Messunsicherheit), wählen Sie „Streubereich“ aus.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</si>
</sst>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61" x14ac:knownFonts="1">
    <font>
      <sz val="11"/>
      <name val="Times New Roman"/>
    </font>
    <font>
      <sz val="11"/>
      <name val="Times New Roman"/>
      <family val="1"/>
    </font>
    <font>
      <u/>
      <sz val="11"/>
      <color indexed="12"/>
      <name val="Times New Roman"/>
      <family val="1"/>
    </font>
    <font>
      <b/>
      <sz val="16"/>
      <name val="Times New Roman"/>
      <family val="1"/>
    </font>
    <font>
      <sz val="16"/>
      <name val="Times New Roman"/>
      <family val="1"/>
    </font>
    <font>
      <sz val="12"/>
      <name val="Times New Roman"/>
      <family val="1"/>
    </font>
    <font>
      <sz val="11"/>
      <name val="Times New Roman"/>
      <family val="1"/>
    </font>
    <font>
      <sz val="14"/>
      <color indexed="12"/>
      <name val="Times New Roman"/>
      <family val="1"/>
    </font>
    <font>
      <sz val="14"/>
      <name val="Times New Roman"/>
      <family val="1"/>
    </font>
    <font>
      <b/>
      <sz val="12"/>
      <name val="Times New Roman"/>
      <family val="1"/>
    </font>
    <font>
      <b/>
      <sz val="14"/>
      <name val="Times New Roman"/>
      <family val="1"/>
    </font>
    <font>
      <sz val="14"/>
      <color indexed="10"/>
      <name val="Times New Roman"/>
      <family val="1"/>
    </font>
    <font>
      <sz val="8"/>
      <color indexed="81"/>
      <name val="Tahoma"/>
      <family val="2"/>
    </font>
    <font>
      <b/>
      <sz val="8"/>
      <color indexed="81"/>
      <name val="Tahoma"/>
      <family val="2"/>
    </font>
    <font>
      <b/>
      <sz val="14"/>
      <color indexed="10"/>
      <name val="Times New Roman"/>
      <family val="1"/>
    </font>
    <font>
      <sz val="10"/>
      <name val="Times New Roman"/>
      <family val="1"/>
    </font>
    <font>
      <sz val="14"/>
      <color indexed="9"/>
      <name val="Times New Roman"/>
      <family val="1"/>
    </font>
    <font>
      <sz val="13"/>
      <name val="Times New Roman"/>
      <family val="1"/>
    </font>
    <font>
      <sz val="12"/>
      <color indexed="12"/>
      <name val="Times New Roman"/>
      <family val="1"/>
    </font>
    <font>
      <sz val="12"/>
      <color indexed="10"/>
      <name val="Times New Roman"/>
      <family val="1"/>
    </font>
    <font>
      <sz val="9"/>
      <name val="Times New Roman"/>
      <family val="1"/>
    </font>
    <font>
      <b/>
      <sz val="13"/>
      <name val="Times New Roman"/>
      <family val="1"/>
    </font>
    <font>
      <sz val="12"/>
      <color indexed="9"/>
      <name val="Times New Roman"/>
      <family val="1"/>
    </font>
    <font>
      <b/>
      <sz val="12"/>
      <color indexed="10"/>
      <name val="Times New Roman"/>
      <family val="1"/>
    </font>
    <font>
      <u/>
      <sz val="12"/>
      <color indexed="12"/>
      <name val="Times New Roman"/>
      <family val="1"/>
    </font>
    <font>
      <b/>
      <sz val="11"/>
      <name val="Times New Roman"/>
      <family val="1"/>
    </font>
    <font>
      <sz val="11"/>
      <color indexed="10"/>
      <name val="Times New Roman"/>
      <family val="1"/>
    </font>
    <font>
      <sz val="11"/>
      <color indexed="12"/>
      <name val="Times New Roman"/>
      <family val="1"/>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52"/>
      <name val="Calibri"/>
      <family val="2"/>
    </font>
    <font>
      <sz val="11"/>
      <color indexed="10"/>
      <name val="Calibri"/>
      <family val="2"/>
    </font>
    <font>
      <b/>
      <sz val="11"/>
      <color indexed="9"/>
      <name val="Calibri"/>
      <family val="2"/>
    </font>
    <font>
      <sz val="9"/>
      <color indexed="10"/>
      <name val="Times New Roman"/>
      <family val="1"/>
    </font>
    <font>
      <sz val="10"/>
      <name val="Arial"/>
      <family val="2"/>
    </font>
    <font>
      <b/>
      <sz val="10"/>
      <name val="Times New Roman"/>
      <family val="1"/>
    </font>
    <font>
      <b/>
      <sz val="16"/>
      <color indexed="10"/>
      <name val="Times New Roman"/>
      <family val="1"/>
    </font>
    <font>
      <sz val="11"/>
      <color theme="0"/>
      <name val="Times New Roman"/>
      <family val="1"/>
    </font>
    <font>
      <sz val="12"/>
      <color rgb="FF0066FF"/>
      <name val="Times New Roman"/>
      <family val="1"/>
    </font>
    <font>
      <b/>
      <sz val="13"/>
      <color rgb="FFFF0000"/>
      <name val="Times New Roman"/>
      <family val="1"/>
    </font>
    <font>
      <sz val="3"/>
      <color theme="0"/>
      <name val="Times New Roman"/>
      <family val="1"/>
    </font>
    <font>
      <b/>
      <sz val="12"/>
      <color rgb="FF0070C0"/>
      <name val="Times New Roman"/>
      <family val="1"/>
    </font>
    <font>
      <b/>
      <sz val="11"/>
      <color rgb="FFFF0000"/>
      <name val="Times New Roman"/>
      <family val="1"/>
    </font>
    <font>
      <i/>
      <sz val="11"/>
      <color theme="0" tint="-0.499984740745262"/>
      <name val="Times New Roman"/>
      <family val="1"/>
    </font>
    <font>
      <sz val="11"/>
      <color rgb="FFFF0000"/>
      <name val="Times New Roman"/>
      <family val="1"/>
    </font>
    <font>
      <sz val="7"/>
      <name val="Times New Roman"/>
      <family val="1"/>
    </font>
    <font>
      <i/>
      <sz val="11"/>
      <name val="Times New Roman"/>
      <family val="1"/>
    </font>
    <font>
      <vertAlign val="superscript"/>
      <sz val="11"/>
      <name val="Times New Roman"/>
      <family val="1"/>
    </font>
    <font>
      <b/>
      <sz val="12"/>
      <color theme="3" tint="0.39997558519241921"/>
      <name val="Times New Roman"/>
      <family val="1"/>
    </font>
  </fonts>
  <fills count="32">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2"/>
      </patternFill>
    </fill>
    <fill>
      <patternFill patternType="solid">
        <fgColor indexed="45"/>
      </patternFill>
    </fill>
    <fill>
      <patternFill patternType="solid">
        <fgColor indexed="55"/>
      </patternFill>
    </fill>
    <fill>
      <patternFill patternType="solid">
        <fgColor indexed="43"/>
        <bgColor indexed="64"/>
      </patternFill>
    </fill>
    <fill>
      <patternFill patternType="solid">
        <fgColor indexed="9"/>
        <bgColor indexed="64"/>
      </patternFill>
    </fill>
    <fill>
      <patternFill patternType="solid">
        <fgColor indexed="42"/>
        <bgColor indexed="64"/>
      </patternFill>
    </fill>
    <fill>
      <patternFill patternType="gray125">
        <fgColor indexed="31"/>
        <bgColor indexed="9"/>
      </patternFill>
    </fill>
    <fill>
      <patternFill patternType="solid">
        <fgColor indexed="22"/>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rgb="FFCCFFCC"/>
        <bgColor indexed="64"/>
      </patternFill>
    </fill>
    <fill>
      <patternFill patternType="solid">
        <fgColor rgb="FFFFFF0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0"/>
        <bgColor theme="0"/>
      </patternFill>
    </fill>
    <fill>
      <patternFill patternType="solid">
        <fgColor rgb="FFFFFFCC"/>
        <bgColor indexed="64"/>
      </patternFill>
    </fill>
  </fills>
  <borders count="26">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ck">
        <color indexed="17"/>
      </top>
      <bottom style="thin">
        <color indexed="17"/>
      </bottom>
      <diagonal/>
    </border>
    <border>
      <left style="thin">
        <color indexed="64"/>
      </left>
      <right style="thin">
        <color indexed="64"/>
      </right>
      <top/>
      <bottom style="thin">
        <color indexed="64"/>
      </bottom>
      <diagonal/>
    </border>
    <border>
      <left/>
      <right/>
      <top style="thin">
        <color indexed="17"/>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6">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2" borderId="0" applyNumberFormat="0" applyBorder="0" applyAlignment="0" applyProtection="0"/>
    <xf numFmtId="0" fontId="28" fillId="5" borderId="0" applyNumberFormat="0" applyBorder="0" applyAlignment="0" applyProtection="0"/>
    <xf numFmtId="0" fontId="28" fillId="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2" borderId="0" applyNumberFormat="0" applyBorder="0" applyAlignment="0" applyProtection="0"/>
    <xf numFmtId="0" fontId="28" fillId="5" borderId="0" applyNumberFormat="0" applyBorder="0" applyAlignment="0" applyProtection="0"/>
    <xf numFmtId="0" fontId="28" fillId="3"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6" borderId="0" applyNumberFormat="0" applyBorder="0" applyAlignment="0" applyProtection="0"/>
    <xf numFmtId="0" fontId="28" fillId="9" borderId="0" applyNumberFormat="0" applyBorder="0" applyAlignment="0" applyProtection="0"/>
    <xf numFmtId="0" fontId="28" fillId="3"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6" borderId="0" applyNumberFormat="0" applyBorder="0" applyAlignment="0" applyProtection="0"/>
    <xf numFmtId="0" fontId="28" fillId="9" borderId="0" applyNumberFormat="0" applyBorder="0" applyAlignment="0" applyProtection="0"/>
    <xf numFmtId="0" fontId="28" fillId="3" borderId="0" applyNumberFormat="0" applyBorder="0" applyAlignment="0" applyProtection="0"/>
    <xf numFmtId="0" fontId="29" fillId="10"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6" borderId="0" applyNumberFormat="0" applyBorder="0" applyAlignment="0" applyProtection="0"/>
    <xf numFmtId="0" fontId="29" fillId="10" borderId="0" applyNumberFormat="0" applyBorder="0" applyAlignment="0" applyProtection="0"/>
    <xf numFmtId="0" fontId="29" fillId="3" borderId="0" applyNumberFormat="0" applyBorder="0" applyAlignment="0" applyProtection="0"/>
    <xf numFmtId="0" fontId="29" fillId="10"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6" borderId="0" applyNumberFormat="0" applyBorder="0" applyAlignment="0" applyProtection="0"/>
    <xf numFmtId="0" fontId="29" fillId="10" borderId="0" applyNumberFormat="0" applyBorder="0" applyAlignment="0" applyProtection="0"/>
    <xf numFmtId="0" fontId="29" fillId="3"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30" fillId="2" borderId="1" applyNumberFormat="0" applyAlignment="0" applyProtection="0"/>
    <xf numFmtId="0" fontId="31" fillId="2" borderId="2" applyNumberFormat="0" applyAlignment="0" applyProtection="0"/>
    <xf numFmtId="0" fontId="32" fillId="3" borderId="2" applyNumberFormat="0" applyAlignment="0" applyProtection="0"/>
    <xf numFmtId="0" fontId="33" fillId="0" borderId="3" applyNumberFormat="0" applyFill="0" applyAlignment="0" applyProtection="0"/>
    <xf numFmtId="0" fontId="34" fillId="0" borderId="0" applyNumberFormat="0" applyFill="0" applyBorder="0" applyAlignment="0" applyProtection="0"/>
    <xf numFmtId="0" fontId="35" fillId="15" borderId="0" applyNumberFormat="0" applyBorder="0" applyAlignment="0" applyProtection="0"/>
    <xf numFmtId="0" fontId="2" fillId="0" borderId="0" applyNumberFormat="0" applyFill="0" applyBorder="0" applyAlignment="0" applyProtection="0">
      <alignment vertical="top"/>
      <protection locked="0"/>
    </xf>
    <xf numFmtId="0" fontId="36" fillId="3" borderId="0" applyNumberFormat="0" applyBorder="0" applyAlignment="0" applyProtection="0"/>
    <xf numFmtId="0" fontId="1" fillId="4" borderId="4" applyNumberFormat="0" applyFont="0" applyAlignment="0" applyProtection="0"/>
    <xf numFmtId="0" fontId="37" fillId="16" borderId="0" applyNumberFormat="0" applyBorder="0" applyAlignment="0" applyProtection="0"/>
    <xf numFmtId="0" fontId="46" fillId="0" borderId="0"/>
    <xf numFmtId="0" fontId="6" fillId="0" borderId="0"/>
    <xf numFmtId="0" fontId="38" fillId="0" borderId="0" applyNumberFormat="0" applyFill="0" applyBorder="0" applyAlignment="0" applyProtection="0"/>
    <xf numFmtId="0" fontId="39" fillId="0" borderId="5" applyNumberFormat="0" applyFill="0" applyAlignment="0" applyProtection="0"/>
    <xf numFmtId="0" fontId="40" fillId="0" borderId="6" applyNumberFormat="0" applyFill="0" applyAlignment="0" applyProtection="0"/>
    <xf numFmtId="0" fontId="41" fillId="0" borderId="7" applyNumberFormat="0" applyFill="0" applyAlignment="0" applyProtection="0"/>
    <xf numFmtId="0" fontId="41" fillId="0" borderId="0" applyNumberFormat="0" applyFill="0" applyBorder="0" applyAlignment="0" applyProtection="0"/>
    <xf numFmtId="0" fontId="42" fillId="0" borderId="8" applyNumberFormat="0" applyFill="0" applyAlignment="0" applyProtection="0"/>
    <xf numFmtId="0" fontId="43" fillId="0" borderId="0" applyNumberFormat="0" applyFill="0" applyBorder="0" applyAlignment="0" applyProtection="0"/>
    <xf numFmtId="0" fontId="44" fillId="17" borderId="9" applyNumberFormat="0" applyAlignment="0" applyProtection="0"/>
    <xf numFmtId="0" fontId="6" fillId="0" borderId="0"/>
    <xf numFmtId="0" fontId="2" fillId="0" borderId="0" applyNumberFormat="0" applyFill="0" applyBorder="0" applyAlignment="0" applyProtection="0">
      <alignment vertical="top"/>
      <protection locked="0"/>
    </xf>
    <xf numFmtId="0" fontId="1" fillId="0" borderId="0"/>
  </cellStyleXfs>
  <cellXfs count="230">
    <xf numFmtId="0" fontId="0" fillId="0" borderId="0" xfId="0"/>
    <xf numFmtId="0" fontId="5" fillId="0" borderId="0" xfId="0" applyFont="1"/>
    <xf numFmtId="0" fontId="0" fillId="18" borderId="0" xfId="0" applyFill="1"/>
    <xf numFmtId="0" fontId="0" fillId="18" borderId="0" xfId="0" applyFill="1" applyAlignment="1">
      <alignment horizontal="center"/>
    </xf>
    <xf numFmtId="0" fontId="0" fillId="0" borderId="0" xfId="0" applyProtection="1">
      <protection locked="0"/>
    </xf>
    <xf numFmtId="0" fontId="8" fillId="0" borderId="0" xfId="0" applyFont="1" applyProtection="1">
      <protection hidden="1"/>
    </xf>
    <xf numFmtId="0" fontId="7" fillId="0" borderId="0" xfId="0" applyFont="1" applyProtection="1">
      <protection hidden="1"/>
    </xf>
    <xf numFmtId="0" fontId="0" fillId="0" borderId="0" xfId="0" applyProtection="1">
      <protection hidden="1"/>
    </xf>
    <xf numFmtId="0" fontId="11" fillId="0" borderId="0" xfId="0" applyFont="1" applyProtection="1">
      <protection hidden="1"/>
    </xf>
    <xf numFmtId="0" fontId="8" fillId="0" borderId="0" xfId="0" applyFont="1" applyAlignment="1" applyProtection="1">
      <alignment vertical="center"/>
      <protection hidden="1"/>
    </xf>
    <xf numFmtId="0" fontId="0" fillId="0" borderId="0" xfId="0" applyAlignment="1" applyProtection="1">
      <alignment vertical="center"/>
      <protection hidden="1"/>
    </xf>
    <xf numFmtId="0" fontId="6" fillId="0" borderId="0" xfId="0" applyFont="1" applyProtection="1">
      <protection hidden="1"/>
    </xf>
    <xf numFmtId="0" fontId="5" fillId="0" borderId="0" xfId="0" applyFont="1" applyProtection="1">
      <protection hidden="1"/>
    </xf>
    <xf numFmtId="0" fontId="6" fillId="0" borderId="10" xfId="0" applyFont="1" applyBorder="1" applyAlignment="1" applyProtection="1">
      <alignment horizontal="justify" vertical="top" wrapText="1"/>
      <protection hidden="1"/>
    </xf>
    <xf numFmtId="0" fontId="6" fillId="0" borderId="0" xfId="0" applyFont="1" applyAlignment="1" applyProtection="1">
      <alignment horizontal="justify" vertical="top" wrapText="1"/>
      <protection hidden="1"/>
    </xf>
    <xf numFmtId="0" fontId="5" fillId="0" borderId="10" xfId="0" applyFont="1" applyBorder="1" applyAlignment="1" applyProtection="1">
      <alignment horizontal="justify" vertical="top" wrapText="1"/>
      <protection hidden="1"/>
    </xf>
    <xf numFmtId="0" fontId="5" fillId="0" borderId="0" xfId="0" applyFont="1" applyAlignment="1" applyProtection="1">
      <alignment wrapText="1"/>
      <protection hidden="1"/>
    </xf>
    <xf numFmtId="0" fontId="5" fillId="0" borderId="0" xfId="0" applyFont="1" applyProtection="1">
      <protection locked="0" hidden="1"/>
    </xf>
    <xf numFmtId="0" fontId="6" fillId="0" borderId="11" xfId="0" applyFont="1" applyBorder="1" applyAlignment="1">
      <alignment vertical="top" wrapText="1"/>
    </xf>
    <xf numFmtId="0" fontId="17" fillId="0" borderId="0" xfId="0" applyFont="1" applyProtection="1">
      <protection hidden="1"/>
    </xf>
    <xf numFmtId="0" fontId="17" fillId="0" borderId="0" xfId="0" applyFont="1" applyAlignment="1" applyProtection="1">
      <alignment horizontal="center"/>
      <protection hidden="1"/>
    </xf>
    <xf numFmtId="0" fontId="18" fillId="0" borderId="0" xfId="0" applyFont="1" applyProtection="1">
      <protection hidden="1"/>
    </xf>
    <xf numFmtId="0" fontId="16" fillId="0" borderId="0" xfId="0" applyFont="1" applyProtection="1">
      <protection hidden="1"/>
    </xf>
    <xf numFmtId="0" fontId="5" fillId="0" borderId="12" xfId="0" applyFont="1" applyBorder="1" applyAlignment="1" applyProtection="1">
      <alignment wrapText="1"/>
      <protection hidden="1"/>
    </xf>
    <xf numFmtId="14" fontId="0" fillId="18" borderId="0" xfId="0" applyNumberFormat="1" applyFill="1" applyAlignment="1">
      <alignment horizontal="center"/>
    </xf>
    <xf numFmtId="0" fontId="20" fillId="19" borderId="0" xfId="0" applyFont="1" applyFill="1" applyProtection="1">
      <protection hidden="1"/>
    </xf>
    <xf numFmtId="0" fontId="19" fillId="0" borderId="0" xfId="0" applyFont="1" applyAlignment="1" applyProtection="1">
      <alignment vertical="center"/>
      <protection hidden="1"/>
    </xf>
    <xf numFmtId="0" fontId="5" fillId="0" borderId="0" xfId="0" applyFont="1" applyAlignment="1" applyProtection="1">
      <alignment horizontal="left" vertical="center" wrapText="1"/>
      <protection hidden="1"/>
    </xf>
    <xf numFmtId="0" fontId="5" fillId="0" borderId="0" xfId="0" applyFont="1" applyAlignment="1" applyProtection="1">
      <alignment horizontal="center" vertical="center"/>
      <protection hidden="1"/>
    </xf>
    <xf numFmtId="0" fontId="19" fillId="0" borderId="0" xfId="0" applyFont="1" applyAlignment="1" applyProtection="1">
      <alignment horizontal="center" vertical="center"/>
      <protection hidden="1"/>
    </xf>
    <xf numFmtId="0" fontId="5" fillId="18" borderId="10" xfId="0" applyFont="1" applyFill="1" applyBorder="1" applyAlignment="1" applyProtection="1">
      <alignment horizontal="justify" vertical="top" wrapText="1"/>
      <protection hidden="1"/>
    </xf>
    <xf numFmtId="0" fontId="5" fillId="0" borderId="0" xfId="0" applyFont="1" applyAlignment="1" applyProtection="1">
      <alignment vertical="center"/>
      <protection hidden="1"/>
    </xf>
    <xf numFmtId="0" fontId="16" fillId="0" borderId="0" xfId="0" applyFont="1" applyAlignment="1" applyProtection="1">
      <alignment horizontal="left"/>
      <protection hidden="1"/>
    </xf>
    <xf numFmtId="0" fontId="20" fillId="0" borderId="0" xfId="0" applyFont="1" applyProtection="1">
      <protection hidden="1"/>
    </xf>
    <xf numFmtId="0" fontId="21" fillId="0" borderId="0" xfId="0" applyFont="1" applyAlignment="1" applyProtection="1">
      <alignment vertical="center"/>
      <protection hidden="1"/>
    </xf>
    <xf numFmtId="0" fontId="5" fillId="20" borderId="0" xfId="0" applyFont="1" applyFill="1" applyAlignment="1" applyProtection="1">
      <alignment horizontal="left" vertical="center" wrapText="1"/>
      <protection hidden="1"/>
    </xf>
    <xf numFmtId="0" fontId="5" fillId="20" borderId="0" xfId="0" applyFont="1" applyFill="1" applyAlignment="1" applyProtection="1">
      <alignment horizontal="center" vertical="center"/>
      <protection hidden="1"/>
    </xf>
    <xf numFmtId="0" fontId="6" fillId="0" borderId="0" xfId="0" applyFont="1"/>
    <xf numFmtId="0" fontId="5" fillId="21" borderId="0" xfId="0" applyFont="1" applyFill="1" applyAlignment="1" applyProtection="1">
      <alignment vertical="center"/>
      <protection hidden="1"/>
    </xf>
    <xf numFmtId="0" fontId="5" fillId="0" borderId="0" xfId="0" applyFont="1" applyAlignment="1" applyProtection="1">
      <alignment vertical="center"/>
      <protection locked="0" hidden="1"/>
    </xf>
    <xf numFmtId="0" fontId="9" fillId="0" borderId="0" xfId="0" applyFont="1" applyProtection="1">
      <protection hidden="1"/>
    </xf>
    <xf numFmtId="0" fontId="5" fillId="0" borderId="0" xfId="0" applyFont="1" applyAlignment="1" applyProtection="1">
      <alignment horizontal="justify" vertical="top" wrapText="1"/>
      <protection hidden="1"/>
    </xf>
    <xf numFmtId="0" fontId="19" fillId="20" borderId="0" xfId="0" applyFont="1" applyFill="1" applyAlignment="1" applyProtection="1">
      <alignment vertical="center"/>
      <protection hidden="1"/>
    </xf>
    <xf numFmtId="0" fontId="21" fillId="20" borderId="0" xfId="0" applyFont="1" applyFill="1" applyAlignment="1" applyProtection="1">
      <alignment vertical="center" wrapText="1"/>
      <protection hidden="1"/>
    </xf>
    <xf numFmtId="0" fontId="9" fillId="0" borderId="0" xfId="0" applyFont="1" applyAlignment="1">
      <alignment vertical="center"/>
    </xf>
    <xf numFmtId="0" fontId="0" fillId="0" borderId="0" xfId="0" applyAlignment="1">
      <alignment vertical="center"/>
    </xf>
    <xf numFmtId="0" fontId="25" fillId="0" borderId="0" xfId="0" applyFont="1" applyAlignment="1">
      <alignment vertical="center"/>
    </xf>
    <xf numFmtId="0" fontId="26" fillId="0" borderId="0" xfId="0" applyFont="1" applyAlignment="1">
      <alignment vertical="center"/>
    </xf>
    <xf numFmtId="0" fontId="5" fillId="21" borderId="0" xfId="0" applyFont="1" applyFill="1" applyAlignment="1" applyProtection="1">
      <alignment vertical="center"/>
      <protection locked="0" hidden="1"/>
    </xf>
    <xf numFmtId="0" fontId="5" fillId="0" borderId="0" xfId="0" applyFont="1" applyAlignment="1">
      <alignment horizontal="left" vertical="center" wrapText="1"/>
    </xf>
    <xf numFmtId="0" fontId="22" fillId="21" borderId="0" xfId="0" applyFont="1" applyFill="1" applyAlignment="1" applyProtection="1">
      <alignment vertical="center"/>
      <protection hidden="1"/>
    </xf>
    <xf numFmtId="0" fontId="27" fillId="0" borderId="0" xfId="0" applyFont="1" applyAlignment="1">
      <alignment horizontal="left" vertical="center" wrapText="1"/>
    </xf>
    <xf numFmtId="0" fontId="27" fillId="0" borderId="0" xfId="0" applyFont="1" applyAlignment="1">
      <alignment horizontal="left" vertical="center"/>
    </xf>
    <xf numFmtId="49" fontId="2" fillId="18" borderId="0" xfId="49" applyNumberFormat="1" applyFill="1" applyAlignment="1" applyProtection="1">
      <alignment vertical="center"/>
      <protection locked="0"/>
    </xf>
    <xf numFmtId="0" fontId="17" fillId="22" borderId="0" xfId="0" applyFont="1" applyFill="1" applyAlignment="1" applyProtection="1">
      <alignment horizontal="center" vertical="center"/>
      <protection locked="0" hidden="1"/>
    </xf>
    <xf numFmtId="0" fontId="45" fillId="0" borderId="0" xfId="0" applyFont="1" applyAlignment="1" applyProtection="1">
      <alignment horizontal="center"/>
      <protection hidden="1"/>
    </xf>
    <xf numFmtId="0" fontId="5" fillId="0" borderId="0" xfId="0" applyFont="1" applyAlignment="1">
      <alignment vertical="center" wrapText="1"/>
    </xf>
    <xf numFmtId="0" fontId="5" fillId="0" borderId="0" xfId="0" applyFont="1" applyAlignment="1">
      <alignment horizontal="left" vertical="top" wrapText="1"/>
    </xf>
    <xf numFmtId="0" fontId="49" fillId="0" borderId="0" xfId="0" applyFont="1" applyProtection="1">
      <protection hidden="1"/>
    </xf>
    <xf numFmtId="0" fontId="6" fillId="0" borderId="0" xfId="0" applyFont="1" applyAlignment="1" applyProtection="1">
      <alignment vertical="center"/>
      <protection hidden="1"/>
    </xf>
    <xf numFmtId="0" fontId="6" fillId="0" borderId="0" xfId="0" applyFont="1" applyAlignment="1" applyProtection="1">
      <alignment vertical="center" wrapText="1"/>
      <protection hidden="1"/>
    </xf>
    <xf numFmtId="0" fontId="20" fillId="0" borderId="0" xfId="0" applyFont="1" applyAlignment="1">
      <alignment horizontal="justify" vertical="center"/>
    </xf>
    <xf numFmtId="0" fontId="5" fillId="18" borderId="0" xfId="0" applyFont="1" applyFill="1" applyProtection="1">
      <protection locked="0"/>
    </xf>
    <xf numFmtId="0" fontId="6" fillId="18" borderId="0" xfId="0" applyFont="1" applyFill="1" applyProtection="1">
      <protection locked="0"/>
    </xf>
    <xf numFmtId="0" fontId="6" fillId="0" borderId="0" xfId="0" applyFont="1" applyAlignment="1" applyProtection="1">
      <alignment horizontal="left" vertical="top"/>
      <protection hidden="1"/>
    </xf>
    <xf numFmtId="0" fontId="17" fillId="0" borderId="0" xfId="0" applyFont="1" applyAlignment="1" applyProtection="1">
      <alignment horizontal="center" vertical="center"/>
      <protection locked="0"/>
    </xf>
    <xf numFmtId="49" fontId="5" fillId="18" borderId="0" xfId="0" applyNumberFormat="1" applyFont="1" applyFill="1" applyAlignment="1" applyProtection="1">
      <alignment horizontal="left"/>
      <protection locked="0"/>
    </xf>
    <xf numFmtId="0" fontId="20" fillId="0" borderId="0" xfId="0" applyFont="1" applyAlignment="1" applyProtection="1">
      <alignment vertical="center"/>
      <protection hidden="1"/>
    </xf>
    <xf numFmtId="0" fontId="5" fillId="0" borderId="0" xfId="54" applyFont="1" applyProtection="1">
      <protection locked="0" hidden="1"/>
    </xf>
    <xf numFmtId="0" fontId="6" fillId="0" borderId="0" xfId="54" applyProtection="1">
      <protection hidden="1"/>
    </xf>
    <xf numFmtId="0" fontId="5" fillId="0" borderId="10" xfId="54" applyFont="1" applyBorder="1" applyAlignment="1" applyProtection="1">
      <alignment horizontal="justify" vertical="top" wrapText="1"/>
      <protection hidden="1"/>
    </xf>
    <xf numFmtId="0" fontId="6" fillId="0" borderId="0" xfId="54" applyAlignment="1" applyProtection="1">
      <alignment horizontal="justify" vertical="top" wrapText="1"/>
      <protection hidden="1"/>
    </xf>
    <xf numFmtId="0" fontId="5" fillId="0" borderId="12" xfId="54" applyFont="1" applyBorder="1" applyAlignment="1" applyProtection="1">
      <alignment wrapText="1"/>
      <protection hidden="1"/>
    </xf>
    <xf numFmtId="0" fontId="5" fillId="0" borderId="0" xfId="54" applyFont="1" applyAlignment="1" applyProtection="1">
      <alignment wrapText="1"/>
      <protection hidden="1"/>
    </xf>
    <xf numFmtId="0" fontId="5" fillId="0" borderId="0" xfId="54" applyFont="1" applyProtection="1">
      <protection hidden="1"/>
    </xf>
    <xf numFmtId="0" fontId="5" fillId="0" borderId="0" xfId="54" applyFont="1" applyAlignment="1" applyProtection="1">
      <alignment horizontal="justify" vertical="top" wrapText="1"/>
      <protection hidden="1"/>
    </xf>
    <xf numFmtId="0" fontId="5" fillId="0" borderId="0" xfId="54" applyFont="1"/>
    <xf numFmtId="0" fontId="5" fillId="0" borderId="0" xfId="54" applyFont="1" applyAlignment="1" applyProtection="1">
      <alignment horizontal="left"/>
      <protection hidden="1"/>
    </xf>
    <xf numFmtId="0" fontId="6" fillId="0" borderId="0" xfId="54"/>
    <xf numFmtId="0" fontId="6" fillId="0" borderId="12" xfId="54" applyBorder="1" applyAlignment="1" applyProtection="1">
      <alignment wrapText="1"/>
      <protection hidden="1"/>
    </xf>
    <xf numFmtId="0" fontId="6" fillId="0" borderId="10" xfId="54" applyBorder="1" applyAlignment="1" applyProtection="1">
      <alignment horizontal="justify" vertical="top" wrapText="1"/>
      <protection hidden="1"/>
    </xf>
    <xf numFmtId="0" fontId="5" fillId="0" borderId="0" xfId="54" applyFont="1" applyAlignment="1" applyProtection="1">
      <alignment horizontal="left" vertical="top" wrapText="1"/>
      <protection hidden="1"/>
    </xf>
    <xf numFmtId="0" fontId="15" fillId="0" borderId="0" xfId="54" applyFont="1" applyAlignment="1">
      <alignment horizontal="left" vertical="center" wrapText="1"/>
    </xf>
    <xf numFmtId="0" fontId="5" fillId="0" borderId="0" xfId="54" applyFont="1" applyAlignment="1">
      <alignment horizontal="left" vertical="top" wrapText="1"/>
    </xf>
    <xf numFmtId="0" fontId="5" fillId="18" borderId="10" xfId="54" applyFont="1" applyFill="1" applyBorder="1" applyAlignment="1" applyProtection="1">
      <alignment horizontal="justify" vertical="top" wrapText="1"/>
      <protection hidden="1"/>
    </xf>
    <xf numFmtId="0" fontId="6" fillId="18" borderId="0" xfId="54" applyFill="1" applyProtection="1">
      <protection locked="0" hidden="1"/>
    </xf>
    <xf numFmtId="0" fontId="5" fillId="0" borderId="0" xfId="54" applyFont="1" applyAlignment="1" applyProtection="1">
      <alignment horizontal="left"/>
      <protection locked="0" hidden="1"/>
    </xf>
    <xf numFmtId="0" fontId="5" fillId="0" borderId="10" xfId="54" applyFont="1" applyBorder="1" applyAlignment="1" applyProtection="1">
      <alignment horizontal="left" vertical="top" wrapText="1"/>
      <protection hidden="1"/>
    </xf>
    <xf numFmtId="0" fontId="15" fillId="0" borderId="0" xfId="54" applyFont="1" applyAlignment="1">
      <alignment horizontal="left" vertical="top" wrapText="1"/>
    </xf>
    <xf numFmtId="0" fontId="5" fillId="0" borderId="0" xfId="54" applyFont="1" applyAlignment="1" applyProtection="1">
      <alignment horizontal="left" wrapText="1"/>
      <protection hidden="1"/>
    </xf>
    <xf numFmtId="0" fontId="20" fillId="0" borderId="0" xfId="0" applyFont="1"/>
    <xf numFmtId="0" fontId="21" fillId="0" borderId="0" xfId="0" applyFont="1"/>
    <xf numFmtId="0" fontId="17" fillId="23" borderId="14" xfId="0" applyFont="1" applyFill="1" applyBorder="1" applyAlignment="1" applyProtection="1">
      <alignment vertical="top" wrapText="1"/>
      <protection hidden="1"/>
    </xf>
    <xf numFmtId="0" fontId="17" fillId="23" borderId="14" xfId="0" applyFont="1" applyFill="1" applyBorder="1" applyAlignment="1" applyProtection="1">
      <alignment vertical="top"/>
      <protection hidden="1"/>
    </xf>
    <xf numFmtId="0" fontId="3" fillId="23" borderId="0" xfId="0" applyFont="1" applyFill="1" applyProtection="1">
      <protection hidden="1"/>
    </xf>
    <xf numFmtId="0" fontId="4" fillId="23" borderId="0" xfId="0" applyFont="1" applyFill="1" applyProtection="1">
      <protection hidden="1"/>
    </xf>
    <xf numFmtId="0" fontId="0" fillId="23" borderId="0" xfId="0" applyFill="1" applyProtection="1">
      <protection hidden="1"/>
    </xf>
    <xf numFmtId="0" fontId="3" fillId="24" borderId="0" xfId="0" applyFont="1" applyFill="1" applyProtection="1">
      <protection hidden="1"/>
    </xf>
    <xf numFmtId="0" fontId="4" fillId="24" borderId="0" xfId="0" applyFont="1" applyFill="1" applyProtection="1">
      <protection hidden="1"/>
    </xf>
    <xf numFmtId="0" fontId="0" fillId="24" borderId="0" xfId="0" applyFill="1" applyProtection="1">
      <protection hidden="1"/>
    </xf>
    <xf numFmtId="0" fontId="17" fillId="24" borderId="14" xfId="0" applyFont="1" applyFill="1" applyBorder="1" applyAlignment="1" applyProtection="1">
      <alignment vertical="top" wrapText="1"/>
      <protection hidden="1"/>
    </xf>
    <xf numFmtId="0" fontId="17" fillId="24" borderId="14" xfId="0" applyFont="1" applyFill="1" applyBorder="1" applyAlignment="1" applyProtection="1">
      <alignment vertical="top"/>
      <protection hidden="1"/>
    </xf>
    <xf numFmtId="0" fontId="17" fillId="23" borderId="15" xfId="0" applyFont="1" applyFill="1" applyBorder="1" applyAlignment="1" applyProtection="1">
      <alignment vertical="top"/>
      <protection hidden="1"/>
    </xf>
    <xf numFmtId="0" fontId="17" fillId="24" borderId="15" xfId="0" applyFont="1" applyFill="1" applyBorder="1" applyAlignment="1" applyProtection="1">
      <alignment vertical="top"/>
      <protection hidden="1"/>
    </xf>
    <xf numFmtId="0" fontId="24" fillId="19" borderId="0" xfId="49" applyFont="1" applyFill="1" applyAlignment="1" applyProtection="1">
      <alignment horizontal="justify" vertical="center"/>
    </xf>
    <xf numFmtId="0" fontId="50" fillId="0" borderId="0" xfId="0" applyFont="1" applyAlignment="1" applyProtection="1">
      <alignment horizontal="left"/>
      <protection hidden="1"/>
    </xf>
    <xf numFmtId="0" fontId="17" fillId="0" borderId="0" xfId="0" applyFont="1" applyAlignment="1" applyProtection="1">
      <alignment horizontal="left" wrapText="1"/>
      <protection locked="0" hidden="1"/>
    </xf>
    <xf numFmtId="0" fontId="52" fillId="0" borderId="0" xfId="0" applyFont="1" applyProtection="1">
      <protection hidden="1"/>
    </xf>
    <xf numFmtId="0" fontId="22" fillId="19" borderId="0" xfId="0" applyFont="1" applyFill="1" applyProtection="1">
      <protection hidden="1"/>
    </xf>
    <xf numFmtId="49" fontId="1" fillId="18" borderId="0" xfId="0" applyNumberFormat="1" applyFont="1" applyFill="1" applyAlignment="1">
      <alignment horizontal="center"/>
    </xf>
    <xf numFmtId="0" fontId="53" fillId="26" borderId="0" xfId="0" applyFont="1" applyFill="1" applyProtection="1">
      <protection hidden="1"/>
    </xf>
    <xf numFmtId="0" fontId="4" fillId="26" borderId="0" xfId="0" applyFont="1" applyFill="1" applyProtection="1">
      <protection hidden="1"/>
    </xf>
    <xf numFmtId="0" fontId="5" fillId="26" borderId="0" xfId="0" applyFont="1" applyFill="1" applyProtection="1">
      <protection hidden="1"/>
    </xf>
    <xf numFmtId="0" fontId="1" fillId="0" borderId="0" xfId="54" applyFont="1" applyProtection="1">
      <protection hidden="1"/>
    </xf>
    <xf numFmtId="0" fontId="15" fillId="0" borderId="0" xfId="0" applyFont="1" applyAlignment="1">
      <alignment vertical="center"/>
    </xf>
    <xf numFmtId="0" fontId="15" fillId="0" borderId="0" xfId="0" applyFont="1" applyAlignment="1" applyProtection="1">
      <alignment horizontal="left" vertical="top" wrapText="1"/>
      <protection hidden="1"/>
    </xf>
    <xf numFmtId="0" fontId="15" fillId="0" borderId="12" xfId="0" applyFont="1" applyBorder="1" applyAlignment="1" applyProtection="1">
      <alignment wrapText="1"/>
      <protection hidden="1"/>
    </xf>
    <xf numFmtId="0" fontId="15" fillId="0" borderId="0" xfId="0" applyFont="1" applyProtection="1">
      <protection hidden="1"/>
    </xf>
    <xf numFmtId="0" fontId="15" fillId="0" borderId="0" xfId="0" applyFont="1" applyAlignment="1">
      <alignment horizontal="left" vertical="center"/>
    </xf>
    <xf numFmtId="0" fontId="15" fillId="0" borderId="0" xfId="54" applyFont="1" applyProtection="1">
      <protection hidden="1"/>
    </xf>
    <xf numFmtId="0" fontId="15" fillId="0" borderId="10" xfId="54" applyFont="1" applyBorder="1" applyAlignment="1" applyProtection="1">
      <alignment horizontal="justify" vertical="top" wrapText="1"/>
      <protection hidden="1"/>
    </xf>
    <xf numFmtId="0" fontId="15" fillId="0" borderId="12" xfId="54" applyFont="1" applyBorder="1" applyAlignment="1" applyProtection="1">
      <alignment wrapText="1"/>
      <protection hidden="1"/>
    </xf>
    <xf numFmtId="0" fontId="15" fillId="0" borderId="0" xfId="54" applyFont="1" applyAlignment="1" applyProtection="1">
      <alignment wrapText="1"/>
      <protection hidden="1"/>
    </xf>
    <xf numFmtId="0" fontId="15" fillId="0" borderId="0" xfId="0" applyFont="1" applyAlignment="1">
      <alignment vertical="center" wrapText="1"/>
    </xf>
    <xf numFmtId="49" fontId="0" fillId="18" borderId="0" xfId="0" applyNumberFormat="1" applyFill="1" applyAlignment="1">
      <alignment horizontal="center"/>
    </xf>
    <xf numFmtId="0" fontId="1" fillId="0" borderId="0" xfId="0" applyFont="1"/>
    <xf numFmtId="0" fontId="1" fillId="18" borderId="0" xfId="0" applyFont="1" applyFill="1" applyAlignment="1">
      <alignment horizontal="center"/>
    </xf>
    <xf numFmtId="0" fontId="52" fillId="0" borderId="0" xfId="0" applyFont="1" applyAlignment="1" applyProtection="1">
      <alignment wrapText="1"/>
      <protection locked="0" hidden="1"/>
    </xf>
    <xf numFmtId="0" fontId="5" fillId="0" borderId="0" xfId="0" applyFont="1" applyAlignment="1">
      <alignment horizontal="left"/>
    </xf>
    <xf numFmtId="0" fontId="1" fillId="27" borderId="0" xfId="0" applyFont="1" applyFill="1" applyAlignment="1">
      <alignment vertical="center"/>
    </xf>
    <xf numFmtId="0" fontId="1" fillId="0" borderId="0" xfId="0" applyFont="1" applyAlignment="1">
      <alignment vertical="center"/>
    </xf>
    <xf numFmtId="0" fontId="1" fillId="28" borderId="0" xfId="0" applyFont="1" applyFill="1" applyAlignment="1">
      <alignment horizontal="left" vertical="center"/>
    </xf>
    <xf numFmtId="0" fontId="1" fillId="0" borderId="0" xfId="65"/>
    <xf numFmtId="0" fontId="5" fillId="19" borderId="13" xfId="65" applyFont="1" applyFill="1" applyBorder="1" applyAlignment="1">
      <alignment horizontal="center" vertical="top" wrapText="1"/>
    </xf>
    <xf numFmtId="2" fontId="19" fillId="19" borderId="13" xfId="65" applyNumberFormat="1" applyFont="1" applyFill="1" applyBorder="1" applyAlignment="1">
      <alignment horizontal="center" vertical="top" wrapText="1"/>
    </xf>
    <xf numFmtId="0" fontId="1" fillId="19" borderId="0" xfId="65" applyFill="1"/>
    <xf numFmtId="0" fontId="1" fillId="0" borderId="0" xfId="65" applyAlignment="1">
      <alignment vertical="center"/>
    </xf>
    <xf numFmtId="0" fontId="9" fillId="0" borderId="0" xfId="65" applyFont="1" applyAlignment="1">
      <alignment vertical="center"/>
    </xf>
    <xf numFmtId="0" fontId="5" fillId="0" borderId="0" xfId="65" applyFont="1" applyAlignment="1">
      <alignment vertical="center"/>
    </xf>
    <xf numFmtId="0" fontId="5" fillId="0" borderId="0" xfId="65" applyFont="1"/>
    <xf numFmtId="0" fontId="5" fillId="19" borderId="0" xfId="65" applyFont="1" applyFill="1"/>
    <xf numFmtId="0" fontId="5" fillId="19" borderId="0" xfId="65" applyFont="1" applyFill="1" applyAlignment="1">
      <alignment vertical="center"/>
    </xf>
    <xf numFmtId="0" fontId="5" fillId="19" borderId="13" xfId="65" applyFont="1" applyFill="1" applyBorder="1" applyAlignment="1">
      <alignment horizontal="left" vertical="top" wrapText="1"/>
    </xf>
    <xf numFmtId="164" fontId="19" fillId="19" borderId="13" xfId="65" applyNumberFormat="1" applyFont="1" applyFill="1" applyBorder="1" applyAlignment="1">
      <alignment horizontal="center" vertical="top" wrapText="1"/>
    </xf>
    <xf numFmtId="0" fontId="1" fillId="19" borderId="0" xfId="65" applyFill="1" applyAlignment="1">
      <alignment vertical="center"/>
    </xf>
    <xf numFmtId="0" fontId="1" fillId="29" borderId="0" xfId="65" applyFill="1"/>
    <xf numFmtId="0" fontId="1" fillId="30" borderId="0" xfId="65" applyFill="1"/>
    <xf numFmtId="0" fontId="2" fillId="0" borderId="0" xfId="49" applyAlignment="1" applyProtection="1">
      <alignment vertical="center"/>
    </xf>
    <xf numFmtId="0" fontId="6" fillId="19" borderId="0" xfId="63" applyFill="1" applyAlignment="1">
      <alignment vertical="center"/>
    </xf>
    <xf numFmtId="0" fontId="0" fillId="0" borderId="0" xfId="0" applyAlignment="1">
      <alignment vertical="top"/>
    </xf>
    <xf numFmtId="0" fontId="1" fillId="0" borderId="0" xfId="0" applyFont="1" applyAlignment="1" applyProtection="1">
      <alignment vertical="center"/>
      <protection hidden="1"/>
    </xf>
    <xf numFmtId="0" fontId="0" fillId="31" borderId="23" xfId="0" applyFill="1" applyBorder="1" applyAlignment="1">
      <alignment vertical="top"/>
    </xf>
    <xf numFmtId="0" fontId="1" fillId="31" borderId="24" xfId="0" applyFont="1" applyFill="1" applyBorder="1" applyAlignment="1">
      <alignment horizontal="center" vertical="top" wrapText="1"/>
    </xf>
    <xf numFmtId="0" fontId="1" fillId="31" borderId="25" xfId="0" applyFont="1" applyFill="1" applyBorder="1" applyAlignment="1">
      <alignment horizontal="center" vertical="top" wrapText="1"/>
    </xf>
    <xf numFmtId="0" fontId="1" fillId="31" borderId="19" xfId="0" applyFont="1" applyFill="1" applyBorder="1" applyAlignment="1">
      <alignment vertical="top"/>
    </xf>
    <xf numFmtId="0" fontId="1" fillId="31" borderId="0" xfId="0" applyFont="1" applyFill="1" applyAlignment="1">
      <alignment horizontal="center" vertical="top"/>
    </xf>
    <xf numFmtId="165" fontId="0" fillId="31" borderId="20" xfId="0" applyNumberFormat="1" applyFill="1" applyBorder="1" applyAlignment="1">
      <alignment horizontal="center" vertical="top"/>
    </xf>
    <xf numFmtId="0" fontId="1" fillId="31" borderId="0" xfId="0" applyFont="1" applyFill="1" applyAlignment="1">
      <alignment horizontal="center" vertical="top" wrapText="1"/>
    </xf>
    <xf numFmtId="0" fontId="1" fillId="31" borderId="19" xfId="0" applyFont="1" applyFill="1" applyBorder="1" applyAlignment="1">
      <alignment vertical="top" wrapText="1"/>
    </xf>
    <xf numFmtId="0" fontId="1" fillId="31" borderId="21" xfId="0" applyFont="1" applyFill="1" applyBorder="1" applyAlignment="1">
      <alignment vertical="top"/>
    </xf>
    <xf numFmtId="0" fontId="1" fillId="31" borderId="16" xfId="0" applyFont="1" applyFill="1" applyBorder="1" applyAlignment="1">
      <alignment horizontal="center" vertical="top"/>
    </xf>
    <xf numFmtId="165" fontId="0" fillId="31" borderId="22" xfId="0" applyNumberFormat="1" applyFill="1" applyBorder="1" applyAlignment="1">
      <alignment horizontal="center" vertical="top"/>
    </xf>
    <xf numFmtId="0" fontId="1" fillId="0" borderId="0" xfId="0" applyFont="1" applyAlignment="1" applyProtection="1">
      <alignment horizontal="left" vertical="top"/>
      <protection hidden="1"/>
    </xf>
    <xf numFmtId="0" fontId="1" fillId="0" borderId="0" xfId="0" applyFont="1" applyAlignment="1" applyProtection="1">
      <alignment horizontal="left" vertical="center"/>
      <protection hidden="1"/>
    </xf>
    <xf numFmtId="0" fontId="1" fillId="0" borderId="0" xfId="0" applyFont="1" applyAlignment="1" applyProtection="1">
      <alignment horizontal="justify" vertical="center" wrapText="1"/>
      <protection hidden="1"/>
    </xf>
    <xf numFmtId="0" fontId="60" fillId="0" borderId="0" xfId="0" applyFont="1" applyAlignment="1" applyProtection="1">
      <alignment horizontal="justify" vertical="top" wrapText="1"/>
      <protection hidden="1"/>
    </xf>
    <xf numFmtId="0" fontId="1" fillId="0" borderId="0" xfId="53" applyFont="1"/>
    <xf numFmtId="0" fontId="0" fillId="0" borderId="0" xfId="0" applyAlignment="1" applyProtection="1">
      <alignment vertical="center"/>
      <protection locked="0" hidden="1"/>
    </xf>
    <xf numFmtId="0" fontId="17" fillId="0" borderId="0" xfId="0" applyFont="1" applyAlignment="1" applyProtection="1">
      <alignment vertical="center"/>
      <protection locked="0" hidden="1"/>
    </xf>
    <xf numFmtId="0" fontId="1" fillId="19" borderId="0" xfId="63" applyFont="1" applyFill="1" applyAlignment="1">
      <alignment horizontal="left" vertical="center" wrapText="1"/>
    </xf>
    <xf numFmtId="0" fontId="10" fillId="0" borderId="0" xfId="63" applyFont="1" applyAlignment="1">
      <alignment horizontal="left" vertical="center"/>
    </xf>
    <xf numFmtId="0" fontId="56" fillId="0" borderId="0" xfId="63" applyFont="1" applyAlignment="1">
      <alignment horizontal="left" vertical="center" wrapText="1"/>
    </xf>
    <xf numFmtId="0" fontId="6" fillId="19" borderId="0" xfId="63" applyFill="1" applyAlignment="1">
      <alignment horizontal="left" vertical="center" wrapText="1"/>
    </xf>
    <xf numFmtId="0" fontId="10" fillId="19" borderId="0" xfId="63" applyFont="1" applyFill="1" applyAlignment="1">
      <alignment horizontal="left" vertical="center" wrapText="1"/>
    </xf>
    <xf numFmtId="0" fontId="1" fillId="0" borderId="0" xfId="65" applyAlignment="1">
      <alignment horizontal="left" vertical="center" wrapText="1"/>
    </xf>
    <xf numFmtId="0" fontId="1" fillId="0" borderId="0" xfId="65" applyAlignment="1">
      <alignment horizontal="left" vertical="center"/>
    </xf>
    <xf numFmtId="0" fontId="9" fillId="0" borderId="0" xfId="65" applyFont="1" applyAlignment="1">
      <alignment horizontal="left" vertical="center"/>
    </xf>
    <xf numFmtId="0" fontId="5" fillId="0" borderId="0" xfId="65" applyFont="1" applyAlignment="1">
      <alignment horizontal="left" vertical="center" wrapText="1"/>
    </xf>
    <xf numFmtId="0" fontId="5" fillId="0" borderId="0" xfId="65" applyFont="1" applyAlignment="1">
      <alignment horizontal="left" vertical="center"/>
    </xf>
    <xf numFmtId="0" fontId="5" fillId="0" borderId="0" xfId="65" applyFont="1" applyAlignment="1">
      <alignment horizontal="left"/>
    </xf>
    <xf numFmtId="0" fontId="9" fillId="19" borderId="0" xfId="65" applyFont="1" applyFill="1" applyAlignment="1">
      <alignment horizontal="left"/>
    </xf>
    <xf numFmtId="0" fontId="9" fillId="19" borderId="16" xfId="65" applyFont="1" applyFill="1" applyBorder="1" applyAlignment="1">
      <alignment horizontal="left" vertical="center" wrapText="1"/>
    </xf>
    <xf numFmtId="0" fontId="5" fillId="19" borderId="16" xfId="65" applyFont="1" applyFill="1" applyBorder="1" applyAlignment="1">
      <alignment horizontal="left" vertical="center"/>
    </xf>
    <xf numFmtId="0" fontId="5" fillId="19" borderId="0" xfId="65" applyFont="1" applyFill="1" applyAlignment="1">
      <alignment horizontal="left" vertical="center"/>
    </xf>
    <xf numFmtId="0" fontId="5" fillId="19" borderId="0" xfId="65" applyFont="1" applyFill="1" applyAlignment="1">
      <alignment horizontal="left" wrapText="1"/>
    </xf>
    <xf numFmtId="0" fontId="5" fillId="19" borderId="0" xfId="65" applyFont="1" applyFill="1" applyAlignment="1">
      <alignment horizontal="left"/>
    </xf>
    <xf numFmtId="0" fontId="1" fillId="19" borderId="0" xfId="65" applyFill="1" applyAlignment="1">
      <alignment horizontal="left" vertical="center" wrapText="1"/>
    </xf>
    <xf numFmtId="0" fontId="10" fillId="0" borderId="0" xfId="65" applyFont="1" applyAlignment="1">
      <alignment horizontal="left" vertical="center"/>
    </xf>
    <xf numFmtId="0" fontId="1" fillId="19" borderId="0" xfId="65" applyFill="1" applyAlignment="1">
      <alignment horizontal="left" wrapText="1"/>
    </xf>
    <xf numFmtId="0" fontId="1" fillId="0" borderId="0" xfId="0" applyFont="1" applyAlignment="1">
      <alignment horizontal="left" vertical="top" wrapText="1"/>
    </xf>
    <xf numFmtId="0" fontId="1" fillId="0" borderId="0" xfId="0" applyFont="1" applyAlignment="1">
      <alignment horizontal="left" wrapText="1"/>
    </xf>
    <xf numFmtId="0" fontId="0" fillId="0" borderId="0" xfId="0" applyAlignment="1">
      <alignment horizontal="left" wrapText="1"/>
    </xf>
    <xf numFmtId="0" fontId="1" fillId="31" borderId="0" xfId="0" applyFont="1" applyFill="1" applyAlignment="1">
      <alignment horizontal="left"/>
    </xf>
    <xf numFmtId="0" fontId="0" fillId="31" borderId="0" xfId="0" applyFill="1" applyAlignment="1">
      <alignment horizontal="left"/>
    </xf>
    <xf numFmtId="0" fontId="1" fillId="28" borderId="0" xfId="0" applyFont="1" applyFill="1" applyAlignment="1">
      <alignment horizontal="left" vertical="center" wrapText="1"/>
    </xf>
    <xf numFmtId="0" fontId="1" fillId="28" borderId="0" xfId="0" applyFont="1" applyFill="1" applyAlignment="1">
      <alignment horizontal="left" vertical="center"/>
    </xf>
    <xf numFmtId="0" fontId="0" fillId="0" borderId="0" xfId="0" applyAlignment="1">
      <alignment horizontal="left" vertical="center"/>
    </xf>
    <xf numFmtId="0" fontId="1" fillId="27" borderId="0" xfId="0" applyFont="1" applyFill="1" applyAlignment="1">
      <alignment horizontal="left" vertical="center" wrapText="1"/>
    </xf>
    <xf numFmtId="0" fontId="1" fillId="27" borderId="0" xfId="0" applyFont="1" applyFill="1" applyAlignment="1">
      <alignment horizontal="left" vertical="center"/>
    </xf>
    <xf numFmtId="0" fontId="25" fillId="28" borderId="0" xfId="65" applyFont="1" applyFill="1" applyAlignment="1">
      <alignment horizontal="left" vertical="center" wrapText="1"/>
    </xf>
    <xf numFmtId="0" fontId="5" fillId="0" borderId="0" xfId="0" applyFont="1" applyAlignment="1" applyProtection="1">
      <alignment horizontal="center" vertical="center"/>
      <protection locked="0" hidden="1"/>
    </xf>
    <xf numFmtId="0" fontId="17" fillId="0" borderId="0" xfId="0" applyFont="1" applyAlignment="1" applyProtection="1">
      <alignment horizontal="center" vertical="center" wrapText="1"/>
      <protection locked="0" hidden="1"/>
    </xf>
    <xf numFmtId="49" fontId="5" fillId="0" borderId="0" xfId="0" applyNumberFormat="1" applyFont="1" applyAlignment="1" applyProtection="1">
      <alignment horizontal="left" vertical="center"/>
      <protection locked="0" hidden="1"/>
    </xf>
    <xf numFmtId="0" fontId="5" fillId="21" borderId="0" xfId="0" applyFont="1" applyFill="1" applyAlignment="1" applyProtection="1">
      <alignment vertical="center"/>
      <protection locked="0"/>
    </xf>
    <xf numFmtId="49" fontId="6" fillId="25" borderId="0" xfId="0" applyNumberFormat="1" applyFont="1" applyFill="1" applyAlignment="1" applyProtection="1">
      <alignment horizontal="left" vertical="center" wrapText="1"/>
      <protection locked="0"/>
    </xf>
    <xf numFmtId="0" fontId="10" fillId="0" borderId="0" xfId="0" applyFont="1" applyAlignment="1" applyProtection="1">
      <alignment horizontal="left"/>
      <protection hidden="1"/>
    </xf>
    <xf numFmtId="0" fontId="5" fillId="0" borderId="0" xfId="0" applyFont="1" applyAlignment="1" applyProtection="1">
      <alignment horizontal="left" vertical="center" wrapText="1"/>
      <protection hidden="1"/>
    </xf>
    <xf numFmtId="0" fontId="0" fillId="20" borderId="0" xfId="0" applyFill="1" applyAlignment="1" applyProtection="1">
      <alignment horizontal="center"/>
      <protection hidden="1"/>
    </xf>
    <xf numFmtId="49" fontId="5" fillId="0" borderId="0" xfId="0" applyNumberFormat="1" applyFont="1" applyAlignment="1" applyProtection="1">
      <alignment horizontal="center" vertical="center"/>
      <protection locked="0" hidden="1"/>
    </xf>
    <xf numFmtId="0" fontId="17" fillId="24" borderId="14" xfId="0" applyFont="1" applyFill="1" applyBorder="1" applyAlignment="1" applyProtection="1">
      <alignment horizontal="left" vertical="top" wrapText="1"/>
      <protection hidden="1"/>
    </xf>
    <xf numFmtId="0" fontId="17" fillId="24" borderId="17" xfId="0" applyFont="1" applyFill="1" applyBorder="1" applyAlignment="1" applyProtection="1">
      <alignment horizontal="left" vertical="top" wrapText="1"/>
      <protection hidden="1"/>
    </xf>
    <xf numFmtId="0" fontId="21" fillId="0" borderId="0" xfId="0" applyFont="1" applyAlignment="1" applyProtection="1">
      <alignment horizontal="left" wrapText="1"/>
      <protection locked="0" hidden="1"/>
    </xf>
    <xf numFmtId="0" fontId="17" fillId="0" borderId="0" xfId="0" applyFont="1" applyAlignment="1" applyProtection="1">
      <alignment horizontal="center" wrapText="1"/>
      <protection locked="0" hidden="1"/>
    </xf>
    <xf numFmtId="0" fontId="17" fillId="0" borderId="0" xfId="0" applyFont="1" applyAlignment="1" applyProtection="1">
      <alignment horizontal="left" wrapText="1"/>
      <protection locked="0" hidden="1"/>
    </xf>
    <xf numFmtId="49" fontId="5" fillId="0" borderId="0" xfId="0" applyNumberFormat="1" applyFont="1" applyAlignment="1" applyProtection="1">
      <alignment horizontal="left" vertical="center"/>
      <protection locked="0"/>
    </xf>
    <xf numFmtId="14" fontId="14" fillId="0" borderId="0" xfId="0" applyNumberFormat="1" applyFont="1" applyAlignment="1" applyProtection="1">
      <alignment horizontal="left"/>
      <protection hidden="1"/>
    </xf>
    <xf numFmtId="0" fontId="9" fillId="0" borderId="0" xfId="0" applyFont="1" applyAlignment="1" applyProtection="1">
      <alignment horizontal="left" vertical="center" wrapText="1"/>
      <protection hidden="1"/>
    </xf>
    <xf numFmtId="0" fontId="5" fillId="21" borderId="0" xfId="0" applyFont="1" applyFill="1" applyAlignment="1" applyProtection="1">
      <alignment vertical="center"/>
      <protection locked="0" hidden="1"/>
    </xf>
    <xf numFmtId="0" fontId="15" fillId="0" borderId="0" xfId="0" applyFont="1" applyAlignment="1" applyProtection="1">
      <alignment horizontal="left" vertical="center"/>
      <protection locked="0"/>
    </xf>
    <xf numFmtId="0" fontId="17" fillId="23" borderId="14" xfId="0" applyFont="1" applyFill="1" applyBorder="1" applyAlignment="1" applyProtection="1">
      <alignment horizontal="left" vertical="top" wrapText="1"/>
      <protection hidden="1"/>
    </xf>
    <xf numFmtId="0" fontId="17" fillId="23" borderId="17" xfId="0" applyFont="1" applyFill="1" applyBorder="1" applyAlignment="1" applyProtection="1">
      <alignment horizontal="left" vertical="top" wrapText="1"/>
      <protection hidden="1"/>
    </xf>
    <xf numFmtId="0" fontId="0" fillId="0" borderId="18" xfId="0" applyBorder="1" applyAlignment="1" applyProtection="1">
      <alignment horizontal="left" vertical="center"/>
      <protection locked="0" hidden="1"/>
    </xf>
    <xf numFmtId="0" fontId="5" fillId="18" borderId="0" xfId="0" applyFont="1" applyFill="1" applyAlignment="1" applyProtection="1">
      <alignment horizontal="left"/>
      <protection locked="0"/>
    </xf>
    <xf numFmtId="0" fontId="5" fillId="18" borderId="0" xfId="0" applyFont="1" applyFill="1" applyAlignment="1" applyProtection="1">
      <alignment horizontal="left"/>
      <protection hidden="1"/>
    </xf>
    <xf numFmtId="0" fontId="9" fillId="0" borderId="0" xfId="0" applyFont="1" applyAlignment="1" applyProtection="1">
      <alignment horizontal="left" wrapText="1"/>
      <protection hidden="1"/>
    </xf>
    <xf numFmtId="0" fontId="9" fillId="0" borderId="0" xfId="54" applyFont="1" applyAlignment="1" applyProtection="1">
      <alignment horizontal="left" wrapText="1"/>
      <protection hidden="1"/>
    </xf>
    <xf numFmtId="0" fontId="5" fillId="18" borderId="0" xfId="54" applyFont="1" applyFill="1" applyAlignment="1" applyProtection="1">
      <alignment horizontal="left"/>
      <protection hidden="1"/>
    </xf>
    <xf numFmtId="0" fontId="23" fillId="31" borderId="0" xfId="0" applyFont="1" applyFill="1" applyAlignment="1" applyProtection="1">
      <alignment horizontal="left" vertical="center" wrapText="1"/>
      <protection hidden="1"/>
    </xf>
    <xf numFmtId="0" fontId="25" fillId="31" borderId="0" xfId="0" applyFont="1" applyFill="1" applyAlignment="1" applyProtection="1">
      <alignment vertical="center"/>
      <protection hidden="1"/>
    </xf>
    <xf numFmtId="49" fontId="1" fillId="18" borderId="0" xfId="0" applyNumberFormat="1" applyFont="1" applyFill="1" applyAlignment="1" applyProtection="1">
      <alignment vertical="center"/>
      <protection locked="0"/>
    </xf>
  </cellXfs>
  <cellStyles count="6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20% - Akzent1" xfId="7" xr:uid="{00000000-0005-0000-0000-000006000000}"/>
    <cellStyle name="20% - Akzent2" xfId="8" xr:uid="{00000000-0005-0000-0000-000007000000}"/>
    <cellStyle name="20% - Akzent3" xfId="9" xr:uid="{00000000-0005-0000-0000-000008000000}"/>
    <cellStyle name="20% - Akzent4" xfId="10" xr:uid="{00000000-0005-0000-0000-000009000000}"/>
    <cellStyle name="20% - Akzent5" xfId="11" xr:uid="{00000000-0005-0000-0000-00000A000000}"/>
    <cellStyle name="20% - Akzent6" xfId="12" xr:uid="{00000000-0005-0000-0000-00000B000000}"/>
    <cellStyle name="40 % - Akzent1" xfId="13" builtinId="31" customBuiltin="1"/>
    <cellStyle name="40 % - Akzent2" xfId="14" builtinId="35" customBuiltin="1"/>
    <cellStyle name="40 % - Akzent3" xfId="15" builtinId="39" customBuiltin="1"/>
    <cellStyle name="40 % - Akzent4" xfId="16" builtinId="43" customBuiltin="1"/>
    <cellStyle name="40 % - Akzent5" xfId="17" builtinId="47" customBuiltin="1"/>
    <cellStyle name="40 % - Akzent6" xfId="18" builtinId="51" customBuiltin="1"/>
    <cellStyle name="40% - Akzent1" xfId="19" xr:uid="{00000000-0005-0000-0000-000012000000}"/>
    <cellStyle name="40% - Akzent2" xfId="20" xr:uid="{00000000-0005-0000-0000-000013000000}"/>
    <cellStyle name="40% - Akzent3" xfId="21" xr:uid="{00000000-0005-0000-0000-000014000000}"/>
    <cellStyle name="40% - Akzent4" xfId="22" xr:uid="{00000000-0005-0000-0000-000015000000}"/>
    <cellStyle name="40% - Akzent5" xfId="23" xr:uid="{00000000-0005-0000-0000-000016000000}"/>
    <cellStyle name="40% - Akzent6" xfId="24" xr:uid="{00000000-0005-0000-0000-000017000000}"/>
    <cellStyle name="60 % - Akzent1" xfId="25" builtinId="32" customBuiltin="1"/>
    <cellStyle name="60 % - Akzent2" xfId="26" builtinId="36" customBuiltin="1"/>
    <cellStyle name="60 % - Akzent3" xfId="27" builtinId="40" customBuiltin="1"/>
    <cellStyle name="60 % - Akzent4" xfId="28" builtinId="44" customBuiltin="1"/>
    <cellStyle name="60 % - Akzent5" xfId="29" builtinId="48" customBuiltin="1"/>
    <cellStyle name="60 % - Akzent6" xfId="30" builtinId="52" customBuiltin="1"/>
    <cellStyle name="60% - Akzent1" xfId="31" xr:uid="{00000000-0005-0000-0000-00001E000000}"/>
    <cellStyle name="60% - Akzent2" xfId="32" xr:uid="{00000000-0005-0000-0000-00001F000000}"/>
    <cellStyle name="60% - Akzent3" xfId="33" xr:uid="{00000000-0005-0000-0000-000020000000}"/>
    <cellStyle name="60% - Akzent4" xfId="34" xr:uid="{00000000-0005-0000-0000-000021000000}"/>
    <cellStyle name="60% - Akzent5" xfId="35" xr:uid="{00000000-0005-0000-0000-000022000000}"/>
    <cellStyle name="60% - Akzent6" xfId="36" xr:uid="{00000000-0005-0000-0000-000023000000}"/>
    <cellStyle name="Akzent1" xfId="37" builtinId="29" customBuiltin="1"/>
    <cellStyle name="Akzent2" xfId="38" builtinId="33" customBuiltin="1"/>
    <cellStyle name="Akzent3" xfId="39" builtinId="37" customBuiltin="1"/>
    <cellStyle name="Akzent4" xfId="40" builtinId="41" customBuiltin="1"/>
    <cellStyle name="Akzent5" xfId="41" builtinId="45" customBuiltin="1"/>
    <cellStyle name="Akzent6" xfId="42" builtinId="49" customBuiltin="1"/>
    <cellStyle name="Ausgabe" xfId="43" builtinId="21" customBuiltin="1"/>
    <cellStyle name="Berechnung" xfId="44" builtinId="22" customBuiltin="1"/>
    <cellStyle name="Eingabe" xfId="45" builtinId="20" customBuiltin="1"/>
    <cellStyle name="Ergebnis" xfId="46" builtinId="25" customBuiltin="1"/>
    <cellStyle name="Erklärender Text" xfId="47" builtinId="53" customBuiltin="1"/>
    <cellStyle name="Gut" xfId="48" builtinId="26" customBuiltin="1"/>
    <cellStyle name="Hyperlink 2" xfId="64" xr:uid="{00000000-0005-0000-0000-000031000000}"/>
    <cellStyle name="Link" xfId="49" builtinId="8"/>
    <cellStyle name="Neutral" xfId="50" builtinId="28" customBuiltin="1"/>
    <cellStyle name="Notiz" xfId="51" builtinId="10" customBuiltin="1"/>
    <cellStyle name="Schlecht" xfId="52" builtinId="27" customBuiltin="1"/>
    <cellStyle name="Standard" xfId="0" builtinId="0"/>
    <cellStyle name="Standard 2" xfId="53" xr:uid="{00000000-0005-0000-0000-000036000000}"/>
    <cellStyle name="Standard 2 2" xfId="63" xr:uid="{00000000-0005-0000-0000-000037000000}"/>
    <cellStyle name="Standard 2 2 2" xfId="65" xr:uid="{78D90545-2463-43D8-B968-8AF541A4C0D9}"/>
    <cellStyle name="Standard 3" xfId="54" xr:uid="{00000000-0005-0000-0000-000038000000}"/>
    <cellStyle name="Überschrift" xfId="55" builtinId="15" customBuiltin="1"/>
    <cellStyle name="Überschrift 1" xfId="56" builtinId="16" customBuiltin="1"/>
    <cellStyle name="Überschrift 2" xfId="57" builtinId="17" customBuiltin="1"/>
    <cellStyle name="Überschrift 3" xfId="58" builtinId="18" customBuiltin="1"/>
    <cellStyle name="Überschrift 4" xfId="59" builtinId="19" customBuiltin="1"/>
    <cellStyle name="Verknüpfte Zelle" xfId="60" builtinId="24" customBuiltin="1"/>
    <cellStyle name="Warnender Text" xfId="61" builtinId="11" customBuiltin="1"/>
    <cellStyle name="Zelle überprüfen" xfId="62" builtinId="23" customBuiltin="1"/>
  </cellStyles>
  <dxfs count="224">
    <dxf>
      <font>
        <condense val="0"/>
        <extend val="0"/>
        <color indexed="9"/>
      </font>
    </dxf>
    <dxf>
      <fill>
        <patternFill patternType="solid">
          <bgColor indexed="43"/>
        </patternFill>
      </fill>
    </dxf>
    <dxf>
      <fill>
        <patternFill>
          <bgColor indexed="43"/>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solid">
          <bgColor indexed="43"/>
        </patternFill>
      </fill>
    </dxf>
    <dxf>
      <fill>
        <patternFill>
          <bgColor rgb="FFFFFFCC"/>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patternType="solid">
          <bgColor indexed="26"/>
        </patternFill>
      </fill>
    </dxf>
    <dxf>
      <fill>
        <patternFill patternType="solid">
          <bgColor indexed="26"/>
        </patternFill>
      </fill>
    </dxf>
    <dxf>
      <fill>
        <patternFill patternType="solid">
          <bgColor indexed="26"/>
        </patternFill>
      </fill>
    </dxf>
    <dxf>
      <fill>
        <patternFill patternType="solid">
          <bgColor indexed="26"/>
        </patternFill>
      </fill>
    </dxf>
    <dxf>
      <fill>
        <patternFill patternType="solid">
          <bgColor indexed="26"/>
        </patternFill>
      </fill>
    </dxf>
    <dxf>
      <fill>
        <patternFill patternType="solid">
          <bgColor indexed="26"/>
        </patternFill>
      </fill>
    </dxf>
    <dxf>
      <fill>
        <patternFill patternType="solid">
          <bgColor indexed="26"/>
        </patternFill>
      </fill>
    </dxf>
    <dxf>
      <font>
        <condense val="0"/>
        <extend val="0"/>
        <color indexed="9"/>
      </font>
      <fill>
        <patternFill patternType="none">
          <bgColor indexed="65"/>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indexed="43"/>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ont>
        <condense val="0"/>
        <extend val="0"/>
        <color indexed="9"/>
      </font>
    </dxf>
    <dxf>
      <fill>
        <patternFill>
          <bgColor indexed="43"/>
        </patternFill>
      </fill>
    </dxf>
    <dxf>
      <fill>
        <patternFill patternType="solid">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patternType="solid">
          <bgColor indexed="26"/>
        </patternFill>
      </fill>
    </dxf>
    <dxf>
      <fill>
        <patternFill patternType="solid">
          <bgColor indexed="26"/>
        </patternFill>
      </fill>
    </dxf>
    <dxf>
      <fill>
        <patternFill patternType="solid">
          <bgColor indexed="26"/>
        </patternFill>
      </fill>
    </dxf>
    <dxf>
      <fill>
        <patternFill patternType="solid">
          <bgColor indexed="26"/>
        </patternFill>
      </fill>
    </dxf>
    <dxf>
      <fill>
        <patternFill patternType="solid">
          <bgColor indexed="26"/>
        </patternFill>
      </fill>
    </dxf>
    <dxf>
      <fill>
        <patternFill patternType="solid">
          <bgColor indexed="26"/>
        </patternFill>
      </fill>
    </dxf>
    <dxf>
      <fill>
        <patternFill patternType="solid">
          <bgColor indexed="26"/>
        </patternFill>
      </fill>
    </dxf>
    <dxf>
      <font>
        <condense val="0"/>
        <extend val="0"/>
        <color indexed="9"/>
      </font>
      <fill>
        <patternFill patternType="none">
          <bgColor indexed="65"/>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indexed="43"/>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C1"/>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7693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theme" Target="theme/theme1.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Drop" dropLines="10" dropStyle="combo" dx="18" fmlaLink="ErgebnisseMolekular!B41" fmlaRange="Ergebnis!$B$3:$B$9" sel="7" val="0"/>
</file>

<file path=xl/ctrlProps/ctrlProp2.xml><?xml version="1.0" encoding="utf-8"?>
<formControlPr xmlns="http://schemas.microsoft.com/office/spreadsheetml/2009/9/main" objectType="Drop" dropLines="10" dropStyle="combo" dx="18" fmlaLink="ErgebnisseMolekular!B43" fmlaRange="Ergebnis!$B$3:$B$9" sel="7" val="0"/>
</file>

<file path=xl/ctrlProps/ctrlProp3.xml><?xml version="1.0" encoding="utf-8"?>
<formControlPr xmlns="http://schemas.microsoft.com/office/spreadsheetml/2009/9/main" objectType="Drop" dropLines="10" dropStyle="combo" dx="18" fmlaLink="ErgebnisseMolekular!B45" fmlaRange="Ergebnis!$B$3:$B$9" sel="7" val="0"/>
</file>

<file path=xl/ctrlProps/ctrlProp4.xml><?xml version="1.0" encoding="utf-8"?>
<formControlPr xmlns="http://schemas.microsoft.com/office/spreadsheetml/2009/9/main" objectType="Drop" dropLines="10" dropStyle="combo" dx="18" fmlaLink="ErgebnisseMolekular!B47" fmlaRange="Ergebnis!$B$3:$B$9" sel="7" val="0"/>
</file>

<file path=xl/ctrlProps/ctrlProp5.xml><?xml version="1.0" encoding="utf-8"?>
<formControlPr xmlns="http://schemas.microsoft.com/office/spreadsheetml/2009/9/main" objectType="Drop" dropLines="10" dropStyle="combo" dx="18" fmlaLink="ErgebnisseMolekular!B49" fmlaRange="Ergebnis!$B$3:$B$9" sel="7" val="0"/>
</file>

<file path=xl/ctrlProps/ctrlProp6.xml><?xml version="1.0" encoding="utf-8"?>
<formControlPr xmlns="http://schemas.microsoft.com/office/spreadsheetml/2009/9/main" objectType="Drop" dropLines="10" dropStyle="combo" dx="18" fmlaLink="ErgebnisseMolekular!B51" fmlaRange="Ergebnis!$B$3:$B$9" sel="7" val="0"/>
</file>

<file path=xl/ctrlProps/ctrlProp7.xml><?xml version="1.0" encoding="utf-8"?>
<formControlPr xmlns="http://schemas.microsoft.com/office/spreadsheetml/2009/9/main" objectType="Drop" dropLines="10" dropStyle="combo" dx="18" fmlaLink="ErgebnisseMolekular!B62" fmlaRange="Ergebnis!$B$3:$B$9" sel="7" val="0"/>
</file>

<file path=xl/ctrlProps/ctrlProp8.xml><?xml version="1.0" encoding="utf-8"?>
<formControlPr xmlns="http://schemas.microsoft.com/office/spreadsheetml/2009/9/main" objectType="Drop" dropLines="15" dropStyle="combo" dx="18" fmlaLink="Teilnehmerdaten!$D$4" fmlaRange="Teilnehmerdaten!$G$5:$G$6" sel="2" val="0"/>
</file>

<file path=xl/ctrlProps/ctrlProp9.xml><?xml version="1.0" encoding="utf-8"?>
<formControlPr xmlns="http://schemas.microsoft.com/office/spreadsheetml/2009/9/main" objectType="Drop" dropLines="10" dropStyle="combo" dx="18" fmlaLink="ErgebnisseMolekular!B68" fmlaRange="Ergebnis!$B$12:$B$15" sel="4" val="0"/>
</file>

<file path=xl/ctrlProps/ctrlProp10.xml><?xml version="1.0" encoding="utf-8"?>
<formControlPr xmlns="http://schemas.microsoft.com/office/spreadsheetml/2009/9/main" objectType="Drop" dropLines="30" dropStyle="combo" dx="18" fmlaLink="Lactose!$B$1" fmlaRange="Lactose!$B$3:$B$24" sel="22" val="0"/>
</file>

<file path=xl/ctrlProps/ctrlProp11.xml><?xml version="1.0" encoding="utf-8"?>
<formControlPr xmlns="http://schemas.microsoft.com/office/spreadsheetml/2009/9/main" objectType="Drop" dropLines="10" dropStyle="combo" dx="18" fmlaLink="ErgebnisseMolekular!C41" fmlaRange="#REF!" sel="0" val="0"/>
</file>

<file path=xl/ctrlProps/ctrlProp12.xml><?xml version="1.0" encoding="utf-8"?>
<formControlPr xmlns="http://schemas.microsoft.com/office/spreadsheetml/2009/9/main" objectType="Drop" dropLines="10" dropStyle="combo" dx="18" fmlaLink="ErgebnisseMolekular!C41" fmlaRange="#REF!" sel="0" val="0"/>
</file>

<file path=xl/ctrlProps/ctrlProp13.xml><?xml version="1.0" encoding="utf-8"?>
<formControlPr xmlns="http://schemas.microsoft.com/office/spreadsheetml/2009/9/main" objectType="Drop" dropLines="10" dropStyle="combo" dx="18" fmlaLink="ErgebnisseMolekular!C41" fmlaRange="#REF!" sel="0" val="0"/>
</file>

<file path=xl/ctrlProps/ctrlProp14.xml><?xml version="1.0" encoding="utf-8"?>
<formControlPr xmlns="http://schemas.microsoft.com/office/spreadsheetml/2009/9/main" objectType="Drop" dropLines="10" dropStyle="combo" dx="18" fmlaLink="ErgebnisseMolekular!C41" fmlaRange="#REF!" sel="0" val="0"/>
</file>

<file path=xl/ctrlProps/ctrlProp15.xml><?xml version="1.0" encoding="utf-8"?>
<formControlPr xmlns="http://schemas.microsoft.com/office/spreadsheetml/2009/9/main" objectType="Drop" dropLines="10" dropStyle="combo" dx="18" fmlaLink="ErgebnisseMolekular!C41" fmlaRange="#REF!" sel="0" val="0"/>
</file>

<file path=xl/ctrlProps/ctrlProp16.xml><?xml version="1.0" encoding="utf-8"?>
<formControlPr xmlns="http://schemas.microsoft.com/office/spreadsheetml/2009/9/main" objectType="Drop" dropLines="10" dropStyle="combo" dx="18" fmlaLink="ErgebnisseMolekular!C41" fmlaRange="#REF!" sel="0" val="0"/>
</file>

<file path=xl/ctrlProps/ctrlProp17.xml><?xml version="1.0" encoding="utf-8"?>
<formControlPr xmlns="http://schemas.microsoft.com/office/spreadsheetml/2009/9/main" objectType="Drop" dropLines="10" dropStyle="combo" dx="18" fmlaLink="ErgebnisseMolekular!B18" fmlaRange="Ergebnis!$B$3:$B$9" sel="7" val="0"/>
</file>

<file path=xl/ctrlProps/ctrlProp18.xml><?xml version="1.0" encoding="utf-8"?>
<formControlPr xmlns="http://schemas.microsoft.com/office/spreadsheetml/2009/9/main" objectType="Drop" dropLines="10" dropStyle="combo" dx="18" fmlaLink="ErgebnisseMolekular!B20" fmlaRange="Ergebnis!$B$3:$B$9" sel="7" val="0"/>
</file>

<file path=xl/ctrlProps/ctrlProp19.xml><?xml version="1.0" encoding="utf-8"?>
<formControlPr xmlns="http://schemas.microsoft.com/office/spreadsheetml/2009/9/main" objectType="Drop" dropLines="10" dropStyle="combo" dx="18" fmlaLink="ErgebnisseMolekular!B22" fmlaRange="Ergebnis!$B$3:$B$9" sel="7" val="0"/>
</file>

<file path=xl/ctrlProps/ctrlProp20.xml><?xml version="1.0" encoding="utf-8"?>
<formControlPr xmlns="http://schemas.microsoft.com/office/spreadsheetml/2009/9/main" objectType="Drop" dropLines="10" dropStyle="combo" dx="18" fmlaLink="ErgebnisseMolekular!B28" fmlaRange="Ergebnis!$B$3:$B$9" sel="7" val="0"/>
</file>

<file path=xl/ctrlProps/ctrlProp21.xml><?xml version="1.0" encoding="utf-8"?>
<formControlPr xmlns="http://schemas.microsoft.com/office/spreadsheetml/2009/9/main" objectType="Drop" dropLines="10" dropStyle="combo" dx="18" fmlaLink="ErgebnisseMolekular!B30" fmlaRange="Ergebnis!$B$3:$B$9" sel="7" val="0"/>
</file>

<file path=xl/ctrlProps/ctrlProp22.xml><?xml version="1.0" encoding="utf-8"?>
<formControlPr xmlns="http://schemas.microsoft.com/office/spreadsheetml/2009/9/main" objectType="Drop" dropLines="10" dropStyle="combo" dx="18" fmlaLink="ErgebnisseMolekular!B32" fmlaRange="Ergebnis!$B$3:$B$9" sel="7" val="0"/>
</file>

<file path=xl/ctrlProps/ctrlProp23.xml><?xml version="1.0" encoding="utf-8"?>
<formControlPr xmlns="http://schemas.microsoft.com/office/spreadsheetml/2009/9/main" objectType="Drop" dropLines="40" dropStyle="combo" dx="18" fmlaLink="ErgebnisseMolekular!E18" fmlaRange="Bezug!$B$3:$B$30" sel="28" val="0"/>
</file>

<file path=xl/ctrlProps/ctrlProp24.xml><?xml version="1.0" encoding="utf-8"?>
<formControlPr xmlns="http://schemas.microsoft.com/office/spreadsheetml/2009/9/main" objectType="Drop" dropLines="40" dropStyle="combo" dx="18" fmlaLink="ErgebnisseMolekular!H18" fmlaRange="'DNA-Extraktion'!$B$4:$B$20" sel="17" val="0"/>
</file>

<file path=xl/ctrlProps/ctrlProp25.xml><?xml version="1.0" encoding="utf-8"?>
<formControlPr xmlns="http://schemas.microsoft.com/office/spreadsheetml/2009/9/main" objectType="Drop" dropLines="40" dropStyle="combo" dx="18" fmlaLink="ErgebnisseMolekular!H20" fmlaRange="'DNA-Extraktion'!$B$4:$B$20" sel="17" val="0"/>
</file>

<file path=xl/ctrlProps/ctrlProp26.xml><?xml version="1.0" encoding="utf-8"?>
<formControlPr xmlns="http://schemas.microsoft.com/office/spreadsheetml/2009/9/main" objectType="Drop" dropLines="40" dropStyle="combo" dx="18" fmlaLink="ErgebnisseMolekular!H22" fmlaRange="'DNA-Extraktion'!$B$4:$B$20" sel="17" val="0"/>
</file>

<file path=xl/ctrlProps/ctrlProp27.xml><?xml version="1.0" encoding="utf-8"?>
<formControlPr xmlns="http://schemas.microsoft.com/office/spreadsheetml/2009/9/main" objectType="Drop" dropLines="40" dropStyle="combo" dx="18" fmlaLink="ErgebnisseMolekular!H24" fmlaRange="'DNA-Extraktion'!$B$4:$B$20" sel="17" val="0"/>
</file>

<file path=xl/ctrlProps/ctrlProp28.xml><?xml version="1.0" encoding="utf-8"?>
<formControlPr xmlns="http://schemas.microsoft.com/office/spreadsheetml/2009/9/main" objectType="Drop" dropLines="40" dropStyle="combo" dx="18" fmlaLink="ErgebnisseMolekular!H26" fmlaRange="'DNA-Extraktion'!$B$4:$B$20" sel="17" val="0"/>
</file>

<file path=xl/ctrlProps/ctrlProp29.xml><?xml version="1.0" encoding="utf-8"?>
<formControlPr xmlns="http://schemas.microsoft.com/office/spreadsheetml/2009/9/main" objectType="Drop" dropLines="40" dropStyle="combo" dx="18" fmlaLink="ErgebnisseMolekular!H28" fmlaRange="'DNA-Extraktion'!$B$4:$B$20" sel="0" val="0"/>
</file>

<file path=xl/ctrlProps/ctrlProp30.xml><?xml version="1.0" encoding="utf-8"?>
<formControlPr xmlns="http://schemas.microsoft.com/office/spreadsheetml/2009/9/main" objectType="Drop" dropLines="40" dropStyle="combo" dx="18" fmlaLink="ErgebnisseMolekular!H30" fmlaRange="'DNA-Extraktion'!$B$4:$B$20" sel="0" val="0"/>
</file>

<file path=xl/ctrlProps/ctrlProp31.xml><?xml version="1.0" encoding="utf-8"?>
<formControlPr xmlns="http://schemas.microsoft.com/office/spreadsheetml/2009/9/main" objectType="Drop" dropLines="40" dropStyle="combo" dx="18" fmlaLink="ErgebnisseMolekular!H32" fmlaRange="'DNA-Extraktion'!$B$4:$B$20" sel="17" val="0"/>
</file>

<file path=xl/ctrlProps/ctrlProp32.xml><?xml version="1.0" encoding="utf-8"?>
<formControlPr xmlns="http://schemas.microsoft.com/office/spreadsheetml/2009/9/main" objectType="Drop" dropLines="10" dropStyle="combo" dx="18" fmlaLink="ErgebnisseMolekular!B39" fmlaRange="Ergebnis!$B$3:$B$9" sel="7" val="0"/>
</file>

<file path=xl/ctrlProps/ctrlProp33.xml><?xml version="1.0" encoding="utf-8"?>
<formControlPr xmlns="http://schemas.microsoft.com/office/spreadsheetml/2009/9/main" objectType="Drop" dropLines="10" dropStyle="combo" dx="18" fmlaLink="ErgebnisseMolekular!B37" fmlaRange="Ergebnis!$B$3:$B$9" sel="7" val="0"/>
</file>

<file path=xl/ctrlProps/ctrlProp34.xml><?xml version="1.0" encoding="utf-8"?>
<formControlPr xmlns="http://schemas.microsoft.com/office/spreadsheetml/2009/9/main" objectType="Drop" dropLines="10" dropStyle="combo" dx="18" fmlaLink="ErgebnisseMolekular!B24" fmlaRange="Ergebnis!$B$3:$B$9" sel="7" val="0"/>
</file>

<file path=xl/ctrlProps/ctrlProp35.xml><?xml version="1.0" encoding="utf-8"?>
<formControlPr xmlns="http://schemas.microsoft.com/office/spreadsheetml/2009/9/main" objectType="Drop" dropLines="10" dropStyle="combo" dx="18" fmlaLink="ErgebnisseMolekular!B26" fmlaRange="Ergebnis!$B$3:$B$9" sel="7" val="0"/>
</file>

<file path=xl/ctrlProps/ctrlProp36.xml><?xml version="1.0" encoding="utf-8"?>
<formControlPr xmlns="http://schemas.microsoft.com/office/spreadsheetml/2009/9/main" objectType="Drop" dropLines="10" dropStyle="combo" dx="18" fmlaLink="ErgebnisseMolekular!B34" fmlaRange="Ergebnis!$B$3:$B$9" sel="7" val="0"/>
</file>

<file path=xl/ctrlProps/ctrlProp37.xml><?xml version="1.0" encoding="utf-8"?>
<formControlPr xmlns="http://schemas.microsoft.com/office/spreadsheetml/2009/9/main" objectType="Drop" dropLines="10" dropStyle="combo" dx="18" fmlaLink="ErgebnisseMolekular!B53" fmlaRange="Ergebnis!$B$18:$B$26" sel="9" val="0"/>
</file>

<file path=xl/ctrlProps/ctrlProp38.xml><?xml version="1.0" encoding="utf-8"?>
<formControlPr xmlns="http://schemas.microsoft.com/office/spreadsheetml/2009/9/main" objectType="Drop" dropLines="10" dropStyle="combo" dx="18" fmlaLink="ErgebnisseMolekular!B55" fmlaRange="Ergebnis!$B$3:$B$9" sel="7" val="0"/>
</file>

<file path=xl/ctrlProps/ctrlProp39.xml><?xml version="1.0" encoding="utf-8"?>
<formControlPr xmlns="http://schemas.microsoft.com/office/spreadsheetml/2009/9/main" objectType="Drop" dropLines="10" dropStyle="combo" dx="18" fmlaLink="ErgebnisseMolekular!B58" fmlaRange="Ergebnis!$B$3:$B$9" sel="7" val="0"/>
</file>

<file path=xl/ctrlProps/ctrlProp40.xml><?xml version="1.0" encoding="utf-8"?>
<formControlPr xmlns="http://schemas.microsoft.com/office/spreadsheetml/2009/9/main" objectType="Drop" dropLines="10" dropStyle="combo" dx="18" fmlaLink="ErgebnisseMolekular!B60" fmlaRange="Ergebnis!$B$3:$B$9" sel="7" val="0"/>
</file>

<file path=xl/ctrlProps/ctrlProp41.xml><?xml version="1.0" encoding="utf-8"?>
<formControlPr xmlns="http://schemas.microsoft.com/office/spreadsheetml/2009/9/main" objectType="Drop" dropLines="10" dropStyle="combo" dx="18" fmlaLink="ErgebnisseMolekular!B64" fmlaRange="Ergebnis!$B$3:$B$9" sel="7" val="0"/>
</file>

<file path=xl/ctrlProps/ctrlProp42.xml><?xml version="1.0" encoding="utf-8"?>
<formControlPr xmlns="http://schemas.microsoft.com/office/spreadsheetml/2009/9/main" objectType="Drop" dropLines="10" dropStyle="combo" dx="18" fmlaLink="ErgebnisseMolekular!B66" fmlaRange="Ergebnis!$B$3:$B$9" sel="7" val="0"/>
</file>

<file path=xl/ctrlProps/ctrlProp43.xml><?xml version="1.0" encoding="utf-8"?>
<formControlPr xmlns="http://schemas.microsoft.com/office/spreadsheetml/2009/9/main" objectType="Drop" dropLines="40" dropStyle="combo" dx="18" fmlaLink="ErgebnisseMolekular!E22" fmlaRange="Bezug!$B$3:$B$30" sel="28" val="0"/>
</file>

<file path=xl/ctrlProps/ctrlProp44.xml><?xml version="1.0" encoding="utf-8"?>
<formControlPr xmlns="http://schemas.microsoft.com/office/spreadsheetml/2009/9/main" objectType="Drop" dropLines="40" dropStyle="combo" dx="18" fmlaLink="ErgebnisseMolekular!E24" fmlaRange="Bezug!$B$3:$B$30" sel="28" val="0"/>
</file>

<file path=xl/ctrlProps/ctrlProp45.xml><?xml version="1.0" encoding="utf-8"?>
<formControlPr xmlns="http://schemas.microsoft.com/office/spreadsheetml/2009/9/main" objectType="Drop" dropLines="40" dropStyle="combo" dx="18" fmlaLink="ErgebnisseMolekular!E26" fmlaRange="Bezug!$B$3:$B$30" sel="28" val="0"/>
</file>

<file path=xl/ctrlProps/ctrlProp46.xml><?xml version="1.0" encoding="utf-8"?>
<formControlPr xmlns="http://schemas.microsoft.com/office/spreadsheetml/2009/9/main" objectType="Drop" dropLines="40" dropStyle="combo" dx="18" fmlaLink="ErgebnisseMolekular!E28" fmlaRange="Bezug!$B$3:$B$30" sel="28" val="0"/>
</file>

<file path=xl/ctrlProps/ctrlProp47.xml><?xml version="1.0" encoding="utf-8"?>
<formControlPr xmlns="http://schemas.microsoft.com/office/spreadsheetml/2009/9/main" objectType="Drop" dropLines="40" dropStyle="combo" dx="18" fmlaLink="ErgebnisseMolekular!E30" fmlaRange="Bezug!$B$3:$B$30" sel="28" val="0"/>
</file>

<file path=xl/ctrlProps/ctrlProp48.xml><?xml version="1.0" encoding="utf-8"?>
<formControlPr xmlns="http://schemas.microsoft.com/office/spreadsheetml/2009/9/main" objectType="Drop" dropLines="40" dropStyle="combo" dx="18" fmlaLink="ErgebnisseMolekular!E32" fmlaRange="Bezug!$B$3:$B$30" sel="28" val="0"/>
</file>

<file path=xl/ctrlProps/ctrlProp49.xml><?xml version="1.0" encoding="utf-8"?>
<formControlPr xmlns="http://schemas.microsoft.com/office/spreadsheetml/2009/9/main" objectType="Drop" dropLines="40" dropStyle="combo" dx="18" fmlaLink="ErgebnisseMolekular!E34" fmlaRange="Bezug!$B$3:$B$30" sel="28" val="0"/>
</file>

<file path=xl/ctrlProps/ctrlProp50.xml><?xml version="1.0" encoding="utf-8"?>
<formControlPr xmlns="http://schemas.microsoft.com/office/spreadsheetml/2009/9/main" objectType="Drop" dropLines="40" dropStyle="combo" dx="18" fmlaLink="ErgebnisseMolekular!E37" fmlaRange="Bezug!$B$3:$B$30" sel="28" val="0"/>
</file>

<file path=xl/ctrlProps/ctrlProp51.xml><?xml version="1.0" encoding="utf-8"?>
<formControlPr xmlns="http://schemas.microsoft.com/office/spreadsheetml/2009/9/main" objectType="Drop" dropLines="40" dropStyle="combo" dx="18" fmlaLink="ErgebnisseMolekular!E39" fmlaRange="Bezug!$B$3:$B$30" sel="28" val="0"/>
</file>

<file path=xl/ctrlProps/ctrlProp52.xml><?xml version="1.0" encoding="utf-8"?>
<formControlPr xmlns="http://schemas.microsoft.com/office/spreadsheetml/2009/9/main" objectType="Drop" dropLines="40" dropStyle="combo" dx="18" fmlaLink="ErgebnisseMolekular!E41" fmlaRange="Bezug!$B$3:$B$30" sel="28" val="0"/>
</file>

<file path=xl/ctrlProps/ctrlProp53.xml><?xml version="1.0" encoding="utf-8"?>
<formControlPr xmlns="http://schemas.microsoft.com/office/spreadsheetml/2009/9/main" objectType="Drop" dropLines="40" dropStyle="combo" dx="18" fmlaLink="ErgebnisseMolekular!E43" fmlaRange="Bezug!$B$3:$B$30" sel="28" val="0"/>
</file>

<file path=xl/ctrlProps/ctrlProp54.xml><?xml version="1.0" encoding="utf-8"?>
<formControlPr xmlns="http://schemas.microsoft.com/office/spreadsheetml/2009/9/main" objectType="Drop" dropLines="40" dropStyle="combo" dx="18" fmlaLink="ErgebnisseMolekular!E45" fmlaRange="Bezug!$B$3:$B$30" sel="28" val="0"/>
</file>

<file path=xl/ctrlProps/ctrlProp55.xml><?xml version="1.0" encoding="utf-8"?>
<formControlPr xmlns="http://schemas.microsoft.com/office/spreadsheetml/2009/9/main" objectType="Drop" dropLines="40" dropStyle="combo" dx="18" fmlaLink="ErgebnisseMolekular!E47" fmlaRange="Bezug!$B$3:$B$30" sel="28" val="0"/>
</file>

<file path=xl/ctrlProps/ctrlProp56.xml><?xml version="1.0" encoding="utf-8"?>
<formControlPr xmlns="http://schemas.microsoft.com/office/spreadsheetml/2009/9/main" objectType="Drop" dropLines="40" dropStyle="combo" dx="18" fmlaLink="ErgebnisseMolekular!E49" fmlaRange="Bezug!$B$3:$B$30" sel="28" val="0"/>
</file>

<file path=xl/ctrlProps/ctrlProp57.xml><?xml version="1.0" encoding="utf-8"?>
<formControlPr xmlns="http://schemas.microsoft.com/office/spreadsheetml/2009/9/main" objectType="Drop" dropLines="40" dropStyle="combo" dx="18" fmlaLink="ErgebnisseMolekular!E51" fmlaRange="Bezug!$B$3:$B$30" sel="28" val="0"/>
</file>

<file path=xl/ctrlProps/ctrlProp58.xml><?xml version="1.0" encoding="utf-8"?>
<formControlPr xmlns="http://schemas.microsoft.com/office/spreadsheetml/2009/9/main" objectType="Drop" dropLines="40" dropStyle="combo" dx="18" fmlaLink="ErgebnisseMolekular!E53" fmlaRange="Bezug!$B$3:$B$30" sel="28" val="0"/>
</file>

<file path=xl/ctrlProps/ctrlProp59.xml><?xml version="1.0" encoding="utf-8"?>
<formControlPr xmlns="http://schemas.microsoft.com/office/spreadsheetml/2009/9/main" objectType="Drop" dropLines="40" dropStyle="combo" dx="18" fmlaLink="ErgebnisseMolekular!E55" fmlaRange="Bezug!$B$3:$B$30" sel="28" val="0"/>
</file>

<file path=xl/ctrlProps/ctrlProp60.xml><?xml version="1.0" encoding="utf-8"?>
<formControlPr xmlns="http://schemas.microsoft.com/office/spreadsheetml/2009/9/main" objectType="Drop" dropLines="40" dropStyle="combo" dx="18" fmlaLink="ErgebnisseMolekular!E58" fmlaRange="Bezug!$B$3:$B$30" sel="28" val="0"/>
</file>

<file path=xl/ctrlProps/ctrlProp61.xml><?xml version="1.0" encoding="utf-8"?>
<formControlPr xmlns="http://schemas.microsoft.com/office/spreadsheetml/2009/9/main" objectType="Drop" dropLines="40" dropStyle="combo" dx="18" fmlaLink="ErgebnisseMolekular!E60" fmlaRange="Bezug!$B$3:$B$30" sel="28" val="0"/>
</file>

<file path=xl/ctrlProps/ctrlProp62.xml><?xml version="1.0" encoding="utf-8"?>
<formControlPr xmlns="http://schemas.microsoft.com/office/spreadsheetml/2009/9/main" objectType="Drop" dropLines="40" dropStyle="combo" dx="18" fmlaLink="ErgebnisseMolekular!E62" fmlaRange="Bezug!$B$3:$B$30" sel="28" val="0"/>
</file>

<file path=xl/ctrlProps/ctrlProp63.xml><?xml version="1.0" encoding="utf-8"?>
<formControlPr xmlns="http://schemas.microsoft.com/office/spreadsheetml/2009/9/main" objectType="Drop" dropLines="40" dropStyle="combo" dx="18" fmlaLink="ErgebnisseMolekular!E64" fmlaRange="Bezug!$B$3:$B$30" sel="28" val="0"/>
</file>

<file path=xl/ctrlProps/ctrlProp64.xml><?xml version="1.0" encoding="utf-8"?>
<formControlPr xmlns="http://schemas.microsoft.com/office/spreadsheetml/2009/9/main" objectType="Drop" dropLines="40" dropStyle="combo" dx="18" fmlaLink="ErgebnisseMolekular!E66" fmlaRange="Bezug!$B$3:$B$30" sel="28" val="0"/>
</file>

<file path=xl/ctrlProps/ctrlProp65.xml><?xml version="1.0" encoding="utf-8"?>
<formControlPr xmlns="http://schemas.microsoft.com/office/spreadsheetml/2009/9/main" objectType="Drop" dropLines="40" dropStyle="combo" dx="18" fmlaLink="ErgebnisseMolekular!H34" fmlaRange="'DNA-Extraktion'!$B$4:$B$20" sel="17" val="0"/>
</file>

<file path=xl/ctrlProps/ctrlProp66.xml><?xml version="1.0" encoding="utf-8"?>
<formControlPr xmlns="http://schemas.microsoft.com/office/spreadsheetml/2009/9/main" objectType="Drop" dropLines="40" dropStyle="combo" dx="18" fmlaLink="ErgebnisseMolekular!H37" fmlaRange="'DNA-Extraktion'!$B$4:$B$20" sel="17" val="0"/>
</file>

<file path=xl/ctrlProps/ctrlProp67.xml><?xml version="1.0" encoding="utf-8"?>
<formControlPr xmlns="http://schemas.microsoft.com/office/spreadsheetml/2009/9/main" objectType="Drop" dropLines="40" dropStyle="combo" dx="18" fmlaLink="ErgebnisseMolekular!H39" fmlaRange="'DNA-Extraktion'!$B$4:$B$20" sel="17" val="0"/>
</file>

<file path=xl/ctrlProps/ctrlProp68.xml><?xml version="1.0" encoding="utf-8"?>
<formControlPr xmlns="http://schemas.microsoft.com/office/spreadsheetml/2009/9/main" objectType="Drop" dropLines="40" dropStyle="combo" dx="18" fmlaLink="ErgebnisseMolekular!H41" fmlaRange="'DNA-Extraktion'!$B$4:$B$20" sel="17" val="0"/>
</file>

<file path=xl/ctrlProps/ctrlProp69.xml><?xml version="1.0" encoding="utf-8"?>
<formControlPr xmlns="http://schemas.microsoft.com/office/spreadsheetml/2009/9/main" objectType="Drop" dropLines="40" dropStyle="combo" dx="18" fmlaLink="ErgebnisseMolekular!H43" fmlaRange="'DNA-Extraktion'!$B$4:$B$20" sel="17" val="0"/>
</file>

<file path=xl/ctrlProps/ctrlProp70.xml><?xml version="1.0" encoding="utf-8"?>
<formControlPr xmlns="http://schemas.microsoft.com/office/spreadsheetml/2009/9/main" objectType="Drop" dropLines="45" dropStyle="combo" dx="18" fmlaLink="ErgebnisseMolekular!H45" fmlaRange="'DNA-Extraktion'!$B$4:$B$20" sel="17" val="0"/>
</file>

<file path=xl/ctrlProps/ctrlProp71.xml><?xml version="1.0" encoding="utf-8"?>
<formControlPr xmlns="http://schemas.microsoft.com/office/spreadsheetml/2009/9/main" objectType="Drop" dropLines="40" dropStyle="combo" dx="18" fmlaLink="ErgebnisseMolekular!H47" fmlaRange="'DNA-Extraktion'!$B$4:$B$20" sel="17" val="0"/>
</file>

<file path=xl/ctrlProps/ctrlProp72.xml><?xml version="1.0" encoding="utf-8"?>
<formControlPr xmlns="http://schemas.microsoft.com/office/spreadsheetml/2009/9/main" objectType="Drop" dropLines="40" dropStyle="combo" dx="18" fmlaLink="ErgebnisseMolekular!H49" fmlaRange="'DNA-Extraktion'!$B$4:$B$20" sel="17" val="0"/>
</file>

<file path=xl/ctrlProps/ctrlProp73.xml><?xml version="1.0" encoding="utf-8"?>
<formControlPr xmlns="http://schemas.microsoft.com/office/spreadsheetml/2009/9/main" objectType="Drop" dropLines="40" dropStyle="combo" dx="18" fmlaLink="ErgebnisseMolekular!H51" fmlaRange="'DNA-Extraktion'!$B$4:$B$20" sel="17" val="0"/>
</file>

<file path=xl/ctrlProps/ctrlProp74.xml><?xml version="1.0" encoding="utf-8"?>
<formControlPr xmlns="http://schemas.microsoft.com/office/spreadsheetml/2009/9/main" objectType="Drop" dropLines="40" dropStyle="combo" dx="18" fmlaLink="ErgebnisseMolekular!H53" fmlaRange="'DNA-Extraktion'!$B$4:$B$20" sel="17" val="0"/>
</file>

<file path=xl/ctrlProps/ctrlProp75.xml><?xml version="1.0" encoding="utf-8"?>
<formControlPr xmlns="http://schemas.microsoft.com/office/spreadsheetml/2009/9/main" objectType="Drop" dropLines="40" dropStyle="combo" dx="18" fmlaLink="ErgebnisseMolekular!H55" fmlaRange="'DNA-Extraktion'!$B$4:$B$20" sel="17" val="0"/>
</file>

<file path=xl/ctrlProps/ctrlProp76.xml><?xml version="1.0" encoding="utf-8"?>
<formControlPr xmlns="http://schemas.microsoft.com/office/spreadsheetml/2009/9/main" objectType="Drop" dropLines="40" dropStyle="combo" dx="18" fmlaLink="ErgebnisseMolekular!H58" fmlaRange="'DNA-Extraktion'!$B$4:$B$20" sel="17" val="0"/>
</file>

<file path=xl/ctrlProps/ctrlProp77.xml><?xml version="1.0" encoding="utf-8"?>
<formControlPr xmlns="http://schemas.microsoft.com/office/spreadsheetml/2009/9/main" objectType="Drop" dropLines="40" dropStyle="combo" dx="18" fmlaLink="ErgebnisseMolekular!H60" fmlaRange="'DNA-Extraktion'!$B$4:$B$20" sel="17" val="0"/>
</file>

<file path=xl/ctrlProps/ctrlProp78.xml><?xml version="1.0" encoding="utf-8"?>
<formControlPr xmlns="http://schemas.microsoft.com/office/spreadsheetml/2009/9/main" objectType="Drop" dropLines="40" dropStyle="combo" dx="18" fmlaLink="ErgebnisseMolekular!H62" fmlaRange="'DNA-Extraktion'!$B$4:$B$20" sel="17" val="0"/>
</file>

<file path=xl/ctrlProps/ctrlProp79.xml><?xml version="1.0" encoding="utf-8"?>
<formControlPr xmlns="http://schemas.microsoft.com/office/spreadsheetml/2009/9/main" objectType="Drop" dropLines="40" dropStyle="combo" dx="18" fmlaLink="ErgebnisseMolekular!H64" fmlaRange="'DNA-Extraktion'!$B$4:$B$20" sel="17" val="0"/>
</file>

<file path=xl/ctrlProps/ctrlProp80.xml><?xml version="1.0" encoding="utf-8"?>
<formControlPr xmlns="http://schemas.microsoft.com/office/spreadsheetml/2009/9/main" objectType="Drop" dropLines="40" dropStyle="combo" dx="18" fmlaLink="ErgebnisseMolekular!H66" fmlaRange="'DNA-Extraktion'!$B$4:$B$20" sel="17" val="0"/>
</file>

<file path=xl/ctrlProps/ctrlProp81.xml><?xml version="1.0" encoding="utf-8"?>
<formControlPr xmlns="http://schemas.microsoft.com/office/spreadsheetml/2009/9/main" objectType="Drop" dropLines="10" dropStyle="combo" dx="18" fmlaLink="ErgebnisseMolekular!B16" fmlaRange="Ergebnis!$B$12:$B$15" sel="4" val="0"/>
</file>

<file path=xl/ctrlProps/ctrlProp82.xml><?xml version="1.0" encoding="utf-8"?>
<formControlPr xmlns="http://schemas.microsoft.com/office/spreadsheetml/2009/9/main" objectType="Drop" dropLines="40" dropStyle="combo" dx="18" fmlaLink="ErgebnisseMolekular!H16" fmlaRange="'DNA-Extraktion'!$B$4:$B$20" sel="17" val="0"/>
</file>

<file path=xl/ctrlProps/ctrlProp83.xml><?xml version="1.0" encoding="utf-8"?>
<formControlPr xmlns="http://schemas.microsoft.com/office/spreadsheetml/2009/9/main" objectType="Drop" dropLines="40" dropStyle="combo" dx="18" fmlaLink="ErgebnisseMolekular!E20" fmlaRange="Bezug!$B$3:$B$30" sel="28" val="0"/>
</file>

<file path=xl/ctrlProps/ctrlProp84.xml><?xml version="1.0" encoding="utf-8"?>
<formControlPr xmlns="http://schemas.microsoft.com/office/spreadsheetml/2009/9/main" objectType="Drop" dropLines="40" dropStyle="combo" dx="18" fmlaLink="ErgebnisseMolekular!E20" fmlaRange="Bezug!$B$3:$B$30" sel="28" val="0"/>
</file>

<file path=xl/ctrlProps/ctrlProp85.xml><?xml version="1.0" encoding="utf-8"?>
<formControlPr xmlns="http://schemas.microsoft.com/office/spreadsheetml/2009/9/main" objectType="Drop" dropLines="40" dropStyle="combo" dx="18" fmlaLink="ErgebnisseMolekular!E16" fmlaRange="Bezug!$B$3:$B$30" sel="28" val="0"/>
</file>

<file path=xl/ctrlProps/ctrlProp86.xml><?xml version="1.0" encoding="utf-8"?>
<formControlPr xmlns="http://schemas.microsoft.com/office/spreadsheetml/2009/9/main" objectType="Drop" dropLines="40" dropStyle="combo" dx="18" fmlaLink="ErgebnisseMolekular!E16" fmlaRange="Bezug!$B$3:$B$30" sel="28" val="0"/>
</file>

<file path=xl/ctrlProps/ctrlProp87.xml><?xml version="1.0" encoding="utf-8"?>
<formControlPr xmlns="http://schemas.microsoft.com/office/spreadsheetml/2009/9/main" objectType="Drop" dropLines="40" dropStyle="combo" dx="18" fmlaLink="ErgebnisseMolekular!E16" fmlaRange="Bezug!$B$3:$B$30" sel="28" val="0"/>
</file>

<file path=xl/ctrlProps/ctrlProp88.xml><?xml version="1.0" encoding="utf-8"?>
<formControlPr xmlns="http://schemas.microsoft.com/office/spreadsheetml/2009/9/main" objectType="Drop" dropLines="40" dropStyle="combo" dx="18" fmlaLink="ErgebnisseMolekular!E16" fmlaRange="Bezug!$B$3:$B$30" sel="28" val="0"/>
</file>

<file path=xl/ctrlProps/ctrlProp89.xml><?xml version="1.0" encoding="utf-8"?>
<formControlPr xmlns="http://schemas.microsoft.com/office/spreadsheetml/2009/9/main" objectType="Drop" dropLines="40" dropStyle="combo" dx="18" fmlaLink="ErgebnisseMolekular!E16" fmlaRange="Bezug!$B$3:$B$30" sel="28" val="0"/>
</file>

<file path=xl/ctrlProps/ctrlProp90.xml><?xml version="1.0" encoding="utf-8"?>
<formControlPr xmlns="http://schemas.microsoft.com/office/spreadsheetml/2009/9/main" objectType="Drop" dropLines="40" dropStyle="combo" dx="18" fmlaLink="ErgebnisseMolekular!E16" fmlaRange="Bezug!$B$3:$B$30" sel="28" val="0"/>
</file>

<file path=xl/ctrlProps/ctrlProp91.xml><?xml version="1.0" encoding="utf-8"?>
<formControlPr xmlns="http://schemas.microsoft.com/office/spreadsheetml/2009/9/main" objectType="Drop" dropLines="40" dropStyle="combo" dx="18" fmlaLink="ErgebnisseMolekular!E16" fmlaRange="Bezug!$B$3:$B$30" sel="28" val="0"/>
</file>

<file path=xl/ctrlProps/ctrlProp92.xml><?xml version="1.0" encoding="utf-8"?>
<formControlPr xmlns="http://schemas.microsoft.com/office/spreadsheetml/2009/9/main" objectType="Drop" dropLines="40" dropStyle="combo" dx="18" fmlaLink="ErgebnisseMolekular!E16" fmlaRange="Bezug!$B$3:$B$30" sel="28" val="0"/>
</file>

<file path=xl/ctrlProps/ctrlProp93.xml><?xml version="1.0" encoding="utf-8"?>
<formControlPr xmlns="http://schemas.microsoft.com/office/spreadsheetml/2009/9/main" objectType="Drop" dropLines="40" dropStyle="combo" dx="18" fmlaLink="ErgebnisseMolekular!E16" fmlaRange="Bezug!$B$3:$B$30" sel="28" val="0"/>
</file>

<file path=xl/ctrlProps/ctrlProp94.xml><?xml version="1.0" encoding="utf-8"?>
<formControlPr xmlns="http://schemas.microsoft.com/office/spreadsheetml/2009/9/main" objectType="Drop" dropLines="40" dropStyle="combo" dx="18" fmlaLink="ErgebnisseMolekular!E16" fmlaRange="Bezug!$B$3:$B$30" sel="28" val="0"/>
</file>

<file path=xl/ctrlProps/ctrlProp95.xml><?xml version="1.0" encoding="utf-8"?>
<formControlPr xmlns="http://schemas.microsoft.com/office/spreadsheetml/2009/9/main" objectType="Drop" dropLines="40" dropStyle="combo" dx="18" fmlaLink="ErgebnisseMolekular!E16" fmlaRange="Bezug!$B$3:$B$30" sel="28" val="0"/>
</file>

<file path=xl/ctrlProps/ctrlProp96.xml><?xml version="1.0" encoding="utf-8"?>
<formControlPr xmlns="http://schemas.microsoft.com/office/spreadsheetml/2009/9/main" objectType="Drop" dropLines="40" dropStyle="combo" dx="18" fmlaLink="ErgebnisseMolekular!E16" fmlaRange="Bezug!$B$3:$B$30" sel="28" val="0"/>
</file>

<file path=xl/ctrlProps/ctrlProp97.xml><?xml version="1.0" encoding="utf-8"?>
<formControlPr xmlns="http://schemas.microsoft.com/office/spreadsheetml/2009/9/main" objectType="Drop" dropLines="40" dropStyle="combo" dx="18" fmlaLink="ErgebnisseMolekular!E16" fmlaRange="Bezug!$B$3:$B$30" sel="28" val="0"/>
</file>

<file path=xl/ctrlProps/ctrlProp98.xml><?xml version="1.0" encoding="utf-8"?>
<formControlPr xmlns="http://schemas.microsoft.com/office/spreadsheetml/2009/9/main" objectType="Drop" dropLines="40" dropStyle="combo" dx="18" fmlaLink="ErgebnisseMolekular!E16" fmlaRange="Bezug!$B$3:$B$30" sel="28" val="0"/>
</file>

<file path=xl/ctrlProps/ctrlProp99.xml><?xml version="1.0" encoding="utf-8"?>
<formControlPr xmlns="http://schemas.microsoft.com/office/spreadsheetml/2009/9/main" objectType="Drop" dropLines="40" dropStyle="combo" dx="18" fmlaLink="ErgebnisseMolekular!E16" fmlaRange="Bezug!$B$3:$B$30" sel="28" val="0"/>
</file>

<file path=xl/ctrlProps/ctrlProp100.xml><?xml version="1.0" encoding="utf-8"?>
<formControlPr xmlns="http://schemas.microsoft.com/office/spreadsheetml/2009/9/main" objectType="Drop" dropLines="40" dropStyle="combo" dx="18" fmlaLink="ErgebnisseMolekular!E16" fmlaRange="Bezug!$B$3:$B$30" sel="28" val="0"/>
</file>

<file path=xl/ctrlProps/ctrlProp101.xml><?xml version="1.0" encoding="utf-8"?>
<formControlPr xmlns="http://schemas.microsoft.com/office/spreadsheetml/2009/9/main" objectType="Drop" dropLines="40" dropStyle="combo" dx="18" fmlaLink="ErgebnisseMolekular!E16" fmlaRange="Bezug!$B$3:$B$30" sel="28" val="0"/>
</file>

<file path=xl/ctrlProps/ctrlProp102.xml><?xml version="1.0" encoding="utf-8"?>
<formControlPr xmlns="http://schemas.microsoft.com/office/spreadsheetml/2009/9/main" objectType="Drop" dropLines="40" dropStyle="combo" dx="18" fmlaLink="ErgebnisseMolekular!E16" fmlaRange="Bezug!$B$3:$B$30" sel="28" val="0"/>
</file>

<file path=xl/ctrlProps/ctrlProp103.xml><?xml version="1.0" encoding="utf-8"?>
<formControlPr xmlns="http://schemas.microsoft.com/office/spreadsheetml/2009/9/main" objectType="Drop" dropLines="40" dropStyle="combo" dx="18" fmlaLink="ErgebnisseMolekular!E16" fmlaRange="Bezug!$B$3:$B$30" sel="28" val="0"/>
</file>

<file path=xl/ctrlProps/ctrlProp104.xml><?xml version="1.0" encoding="utf-8"?>
<formControlPr xmlns="http://schemas.microsoft.com/office/spreadsheetml/2009/9/main" objectType="Drop" dropLines="40" dropStyle="combo" dx="18" fmlaLink="ErgebnisseMolekular!E16" fmlaRange="Bezug!$B$3:$B$30" sel="28" val="0"/>
</file>

<file path=xl/ctrlProps/ctrlProp105.xml><?xml version="1.0" encoding="utf-8"?>
<formControlPr xmlns="http://schemas.microsoft.com/office/spreadsheetml/2009/9/main" objectType="Drop" dropLines="40" dropStyle="combo" dx="18" fmlaLink="ErgebnisseMolekular!E16" fmlaRange="Bezug!$B$3:$B$30" sel="28" val="0"/>
</file>

<file path=xl/ctrlProps/ctrlProp106.xml><?xml version="1.0" encoding="utf-8"?>
<formControlPr xmlns="http://schemas.microsoft.com/office/spreadsheetml/2009/9/main" objectType="Drop" dropLines="40" dropStyle="combo" dx="18" fmlaLink="ErgebnisseMolekular!E16" fmlaRange="Bezug!$B$3:$B$30" sel="28" val="0"/>
</file>

<file path=xl/ctrlProps/ctrlProp107.xml><?xml version="1.0" encoding="utf-8"?>
<formControlPr xmlns="http://schemas.microsoft.com/office/spreadsheetml/2009/9/main" objectType="Drop" dropLines="40" dropStyle="combo" dx="18" fmlaLink="ErgebnisseMolekular!E16" fmlaRange="Bezug!$B$3:$B$30" sel="28" val="0"/>
</file>

<file path=xl/ctrlProps/ctrlProp108.xml><?xml version="1.0" encoding="utf-8"?>
<formControlPr xmlns="http://schemas.microsoft.com/office/spreadsheetml/2009/9/main" objectType="Drop" dropLines="40" dropStyle="combo" dx="18" fmlaLink="ErgebnisseMolekular!E16" fmlaRange="Bezug!$B$3:$B$30" sel="28" val="0"/>
</file>

<file path=xl/ctrlProps/ctrlProp109.xml><?xml version="1.0" encoding="utf-8"?>
<formControlPr xmlns="http://schemas.microsoft.com/office/spreadsheetml/2009/9/main" objectType="Drop" dropLines="40" dropStyle="combo" dx="18" fmlaLink="ErgebnisseMolekular!E16" fmlaRange="Bezug!$B$3:$B$30" sel="28" val="0"/>
</file>

<file path=xl/ctrlProps/ctrlProp110.xml><?xml version="1.0" encoding="utf-8"?>
<formControlPr xmlns="http://schemas.microsoft.com/office/spreadsheetml/2009/9/main" objectType="Drop" dropLines="10" dropStyle="combo" dx="18" fmlaLink="ErgebnisseProtein!B47" fmlaRange="Ergebnis!$B$3:$B$9" sel="7" val="0"/>
</file>

<file path=xl/ctrlProps/ctrlProp111.xml><?xml version="1.0" encoding="utf-8"?>
<formControlPr xmlns="http://schemas.microsoft.com/office/spreadsheetml/2009/9/main" objectType="Drop" dropLines="15" dropStyle="combo" dx="18" fmlaLink="Teilnehmerdaten!$D$4" fmlaRange="Teilnehmerdaten!$G$5:$G$6" sel="2" val="0"/>
</file>

<file path=xl/ctrlProps/ctrlProp112.xml><?xml version="1.0" encoding="utf-8"?>
<formControlPr xmlns="http://schemas.microsoft.com/office/spreadsheetml/2009/9/main" objectType="Drop" dropLines="10" dropStyle="combo" dx="18" fmlaLink="ErgebnisseProtein!B68" fmlaRange="Ergebnis!$B$12:$B$15" sel="4" val="0"/>
</file>

<file path=xl/ctrlProps/ctrlProp113.xml><?xml version="1.0" encoding="utf-8"?>
<formControlPr xmlns="http://schemas.microsoft.com/office/spreadsheetml/2009/9/main" objectType="Drop" dropLines="30" dropStyle="combo" dx="18" fmlaLink="Lactose!$B$1" fmlaRange="Lactose!$B$3:$B$24" sel="22" val="0"/>
</file>

<file path=xl/ctrlProps/ctrlProp114.xml><?xml version="1.0" encoding="utf-8"?>
<formControlPr xmlns="http://schemas.microsoft.com/office/spreadsheetml/2009/9/main" objectType="Drop" dropLines="10" dropStyle="combo" dx="18" fmlaLink="ErgebnisseProtein!C41" fmlaRange="#REF!" sel="0" val="0"/>
</file>

<file path=xl/ctrlProps/ctrlProp115.xml><?xml version="1.0" encoding="utf-8"?>
<formControlPr xmlns="http://schemas.microsoft.com/office/spreadsheetml/2009/9/main" objectType="Drop" dropLines="10" dropStyle="combo" dx="18" fmlaLink="ErgebnisseProtein!C41" fmlaRange="#REF!" sel="0" val="0"/>
</file>

<file path=xl/ctrlProps/ctrlProp116.xml><?xml version="1.0" encoding="utf-8"?>
<formControlPr xmlns="http://schemas.microsoft.com/office/spreadsheetml/2009/9/main" objectType="Drop" dropLines="10" dropStyle="combo" dx="18" fmlaLink="ErgebnisseProtein!B18" fmlaRange="Ergebnis!$B$3:$B$9" sel="7" val="0"/>
</file>

<file path=xl/ctrlProps/ctrlProp117.xml><?xml version="1.0" encoding="utf-8"?>
<formControlPr xmlns="http://schemas.microsoft.com/office/spreadsheetml/2009/9/main" objectType="Drop" dropLines="10" dropStyle="combo" dx="18" fmlaLink="ErgebnisseProtein!B20" fmlaRange="Ergebnis!$B$3:$B$9" sel="7" val="0"/>
</file>

<file path=xl/ctrlProps/ctrlProp118.xml><?xml version="1.0" encoding="utf-8"?>
<formControlPr xmlns="http://schemas.microsoft.com/office/spreadsheetml/2009/9/main" objectType="Drop" dropLines="10" dropStyle="combo" dx="18" fmlaLink="ErgebnisseProtein!B22" fmlaRange="Ergebnis!$B$3:$B$9" sel="7" val="0"/>
</file>

<file path=xl/ctrlProps/ctrlProp119.xml><?xml version="1.0" encoding="utf-8"?>
<formControlPr xmlns="http://schemas.microsoft.com/office/spreadsheetml/2009/9/main" objectType="Drop" dropLines="40" dropStyle="combo" dx="18" fmlaLink="ErgebnisseProtein!E18" fmlaRange="Bezug!$B$3:$B$30" sel="28" val="0"/>
</file>

<file path=xl/ctrlProps/ctrlProp120.xml><?xml version="1.0" encoding="utf-8"?>
<formControlPr xmlns="http://schemas.microsoft.com/office/spreadsheetml/2009/9/main" objectType="Drop" dropLines="10" dropStyle="combo" dx="18" fmlaLink="ErgebnisseProtein!B39" fmlaRange="Ergebnis!$B$3:$B$9" sel="7" val="0"/>
</file>

<file path=xl/ctrlProps/ctrlProp121.xml><?xml version="1.0" encoding="utf-8"?>
<formControlPr xmlns="http://schemas.microsoft.com/office/spreadsheetml/2009/9/main" objectType="Drop" dropLines="10" dropStyle="combo" dx="18" fmlaLink="ErgebnisseProtein!B24" fmlaRange="Ergebnis!$B$3:$B$9" sel="7" val="0"/>
</file>

<file path=xl/ctrlProps/ctrlProp122.xml><?xml version="1.0" encoding="utf-8"?>
<formControlPr xmlns="http://schemas.microsoft.com/office/spreadsheetml/2009/9/main" objectType="Drop" dropLines="10" dropStyle="combo" dx="18" fmlaLink="ErgebnisseProtein!B26" fmlaRange="Ergebnis!$B$3:$B$9" sel="7" val="0"/>
</file>

<file path=xl/ctrlProps/ctrlProp123.xml><?xml version="1.0" encoding="utf-8"?>
<formControlPr xmlns="http://schemas.microsoft.com/office/spreadsheetml/2009/9/main" objectType="Drop" dropLines="10" dropStyle="combo" dx="18" fmlaLink="ErgebnisseProtein!B53" fmlaRange="Ergebnis!$B$18:$B$26" sel="9" val="0"/>
</file>

<file path=xl/ctrlProps/ctrlProp124.xml><?xml version="1.0" encoding="utf-8"?>
<formControlPr xmlns="http://schemas.microsoft.com/office/spreadsheetml/2009/9/main" objectType="Drop" dropLines="10" dropStyle="combo" dx="18" fmlaLink="ErgebnisseProtein!B66" fmlaRange="Ergebnis!$B$3:$B$9" sel="7" val="0"/>
</file>

<file path=xl/ctrlProps/ctrlProp125.xml><?xml version="1.0" encoding="utf-8"?>
<formControlPr xmlns="http://schemas.microsoft.com/office/spreadsheetml/2009/9/main" objectType="Drop" dropLines="40" dropStyle="combo" dx="18" fmlaLink="ErgebnisseProtein!E20" fmlaRange="Bezug!$B$3:$B$30" sel="28" val="0"/>
</file>

<file path=xl/ctrlProps/ctrlProp126.xml><?xml version="1.0" encoding="utf-8"?>
<formControlPr xmlns="http://schemas.microsoft.com/office/spreadsheetml/2009/9/main" objectType="Drop" dropLines="40" dropStyle="combo" dx="18" fmlaLink="ErgebnisseProtein!E22" fmlaRange="Bezug!$B$3:$B$30" sel="28" val="0"/>
</file>

<file path=xl/ctrlProps/ctrlProp127.xml><?xml version="1.0" encoding="utf-8"?>
<formControlPr xmlns="http://schemas.microsoft.com/office/spreadsheetml/2009/9/main" objectType="Drop" dropLines="40" dropStyle="combo" dx="18" fmlaLink="ErgebnisseProtein!E24" fmlaRange="Bezug!$B$3:$B$30" sel="28" val="0"/>
</file>

<file path=xl/ctrlProps/ctrlProp128.xml><?xml version="1.0" encoding="utf-8"?>
<formControlPr xmlns="http://schemas.microsoft.com/office/spreadsheetml/2009/9/main" objectType="Drop" dropLines="40" dropStyle="combo" dx="18" fmlaLink="ErgebnisseProtein!E26" fmlaRange="Bezug!$B$3:$B$30" sel="28" val="0"/>
</file>

<file path=xl/ctrlProps/ctrlProp129.xml><?xml version="1.0" encoding="utf-8"?>
<formControlPr xmlns="http://schemas.microsoft.com/office/spreadsheetml/2009/9/main" objectType="Drop" dropLines="40" dropStyle="combo" dx="18" fmlaLink="ErgebnisseProtein!E28" fmlaRange="Bezug!$B$3:$B$30" sel="28" val="0"/>
</file>

<file path=xl/ctrlProps/ctrlProp130.xml><?xml version="1.0" encoding="utf-8"?>
<formControlPr xmlns="http://schemas.microsoft.com/office/spreadsheetml/2009/9/main" objectType="Drop" dropLines="40" dropStyle="combo" dx="18" fmlaLink="ErgebnisseProtein!E30" fmlaRange="Bezug!$B$3:$B$30" sel="28" val="0"/>
</file>

<file path=xl/ctrlProps/ctrlProp131.xml><?xml version="1.0" encoding="utf-8"?>
<formControlPr xmlns="http://schemas.microsoft.com/office/spreadsheetml/2009/9/main" objectType="Drop" dropLines="40" dropStyle="combo" dx="18" fmlaLink="ErgebnisseProtein!E32" fmlaRange="Bezug!$B$3:$B$30" sel="28" val="0"/>
</file>

<file path=xl/ctrlProps/ctrlProp132.xml><?xml version="1.0" encoding="utf-8"?>
<formControlPr xmlns="http://schemas.microsoft.com/office/spreadsheetml/2009/9/main" objectType="Drop" dropLines="40" dropStyle="combo" dx="18" fmlaLink="ErgebnisseProtein!E34" fmlaRange="Bezug!$B$3:$B$30" sel="28" val="0"/>
</file>

<file path=xl/ctrlProps/ctrlProp133.xml><?xml version="1.0" encoding="utf-8"?>
<formControlPr xmlns="http://schemas.microsoft.com/office/spreadsheetml/2009/9/main" objectType="Drop" dropLines="40" dropStyle="combo" dx="18" fmlaLink="ErgebnisseProtein!E37" fmlaRange="Bezug!$B$3:$B$30" sel="28" val="0"/>
</file>

<file path=xl/ctrlProps/ctrlProp134.xml><?xml version="1.0" encoding="utf-8"?>
<formControlPr xmlns="http://schemas.microsoft.com/office/spreadsheetml/2009/9/main" objectType="Drop" dropLines="40" dropStyle="combo" dx="18" fmlaLink="ErgebnisseProtein!E39" fmlaRange="Bezug!$B$3:$B$30" sel="28" val="0"/>
</file>

<file path=xl/ctrlProps/ctrlProp135.xml><?xml version="1.0" encoding="utf-8"?>
<formControlPr xmlns="http://schemas.microsoft.com/office/spreadsheetml/2009/9/main" objectType="Drop" dropLines="40" dropStyle="combo" dx="18" fmlaLink="ErgebnisseProtein!E41" fmlaRange="Bezug!$B$3:$B$30" sel="28" val="0"/>
</file>

<file path=xl/ctrlProps/ctrlProp136.xml><?xml version="1.0" encoding="utf-8"?>
<formControlPr xmlns="http://schemas.microsoft.com/office/spreadsheetml/2009/9/main" objectType="Drop" dropLines="40" dropStyle="combo" dx="18" fmlaLink="ErgebnisseProtein!E43" fmlaRange="Bezug!$B$3:$B$30" sel="28" val="0"/>
</file>

<file path=xl/ctrlProps/ctrlProp137.xml><?xml version="1.0" encoding="utf-8"?>
<formControlPr xmlns="http://schemas.microsoft.com/office/spreadsheetml/2009/9/main" objectType="Drop" dropLines="40" dropStyle="combo" dx="18" fmlaLink="ErgebnisseProtein!E45" fmlaRange="Bezug!$B$3:$B$30" sel="28" val="0"/>
</file>

<file path=xl/ctrlProps/ctrlProp138.xml><?xml version="1.0" encoding="utf-8"?>
<formControlPr xmlns="http://schemas.microsoft.com/office/spreadsheetml/2009/9/main" objectType="Drop" dropLines="40" dropStyle="combo" dx="18" fmlaLink="ErgebnisseProtein!E47" fmlaRange="Bezug!$B$3:$B$30" sel="28" val="0"/>
</file>

<file path=xl/ctrlProps/ctrlProp139.xml><?xml version="1.0" encoding="utf-8"?>
<formControlPr xmlns="http://schemas.microsoft.com/office/spreadsheetml/2009/9/main" objectType="Drop" dropLines="40" dropStyle="combo" dx="18" fmlaLink="ErgebnisseProtein!E49" fmlaRange="Bezug!$B$3:$B$30" sel="28" val="0"/>
</file>

<file path=xl/ctrlProps/ctrlProp140.xml><?xml version="1.0" encoding="utf-8"?>
<formControlPr xmlns="http://schemas.microsoft.com/office/spreadsheetml/2009/9/main" objectType="Drop" dropLines="40" dropStyle="combo" dx="18" fmlaLink="ErgebnisseProtein!E51" fmlaRange="Bezug!$B$3:$B$30" sel="28" val="0"/>
</file>

<file path=xl/ctrlProps/ctrlProp141.xml><?xml version="1.0" encoding="utf-8"?>
<formControlPr xmlns="http://schemas.microsoft.com/office/spreadsheetml/2009/9/main" objectType="Drop" dropLines="40" dropStyle="combo" dx="18" fmlaLink="ErgebnisseProtein!E53" fmlaRange="Bezug!$B$3:$B$30" sel="28" val="0"/>
</file>

<file path=xl/ctrlProps/ctrlProp142.xml><?xml version="1.0" encoding="utf-8"?>
<formControlPr xmlns="http://schemas.microsoft.com/office/spreadsheetml/2009/9/main" objectType="Drop" dropLines="40" dropStyle="combo" dx="18" fmlaLink="ErgebnisseProtein!E55" fmlaRange="Bezug!$B$3:$B$30" sel="28" val="0"/>
</file>

<file path=xl/ctrlProps/ctrlProp143.xml><?xml version="1.0" encoding="utf-8"?>
<formControlPr xmlns="http://schemas.microsoft.com/office/spreadsheetml/2009/9/main" objectType="Drop" dropLines="40" dropStyle="combo" dx="18" fmlaLink="ErgebnisseProtein!E58" fmlaRange="Bezug!$B$3:$B$30" sel="28" val="0"/>
</file>

<file path=xl/ctrlProps/ctrlProp144.xml><?xml version="1.0" encoding="utf-8"?>
<formControlPr xmlns="http://schemas.microsoft.com/office/spreadsheetml/2009/9/main" objectType="Drop" dropLines="40" dropStyle="combo" dx="18" fmlaLink="ErgebnisseProtein!E60" fmlaRange="Bezug!$B$3:$B$30" sel="28" val="0"/>
</file>

<file path=xl/ctrlProps/ctrlProp145.xml><?xml version="1.0" encoding="utf-8"?>
<formControlPr xmlns="http://schemas.microsoft.com/office/spreadsheetml/2009/9/main" objectType="Drop" dropLines="40" dropStyle="combo" dx="18" fmlaLink="ErgebnisseProtein!E62" fmlaRange="Bezug!$B$3:$B$30" sel="28" val="0"/>
</file>

<file path=xl/ctrlProps/ctrlProp146.xml><?xml version="1.0" encoding="utf-8"?>
<formControlPr xmlns="http://schemas.microsoft.com/office/spreadsheetml/2009/9/main" objectType="Drop" dropLines="40" dropStyle="combo" dx="18" fmlaLink="ErgebnisseProtein!E64" fmlaRange="Bezug!$B$3:$B$30" sel="28" val="0"/>
</file>

<file path=xl/ctrlProps/ctrlProp147.xml><?xml version="1.0" encoding="utf-8"?>
<formControlPr xmlns="http://schemas.microsoft.com/office/spreadsheetml/2009/9/main" objectType="Drop" dropLines="40" dropStyle="combo" dx="18" fmlaLink="ErgebnisseProtein!E66" fmlaRange="Bezug!$B$3:$B$30" sel="28" val="0"/>
</file>

<file path=xl/ctrlProps/ctrlProp148.xml><?xml version="1.0" encoding="utf-8"?>
<formControlPr xmlns="http://schemas.microsoft.com/office/spreadsheetml/2009/9/main" objectType="Drop" dropLines="10" dropStyle="combo" dx="18" fmlaLink="ErgebnisseProtein!B16" fmlaRange="Ergebnis!$B$12:$B$15" sel="4" val="0"/>
</file>

<file path=xl/ctrlProps/ctrlProp149.xml><?xml version="1.0" encoding="utf-8"?>
<formControlPr xmlns="http://schemas.microsoft.com/office/spreadsheetml/2009/9/main" objectType="Drop" dropLines="10" dropStyle="combo" dx="18" fmlaLink="ErgebnisseProtein!C41" fmlaRange="#REF!" sel="0" val="0"/>
</file>

<file path=xl/ctrlProps/ctrlProp150.xml><?xml version="1.0" encoding="utf-8"?>
<formControlPr xmlns="http://schemas.microsoft.com/office/spreadsheetml/2009/9/main" objectType="Drop" dropLines="10" dropStyle="combo" dx="18" fmlaLink="ErgebnisseProtein!C41" fmlaRange="#REF!" sel="0" val="0"/>
</file>

<file path=xl/ctrlProps/ctrlProp151.xml><?xml version="1.0" encoding="utf-8"?>
<formControlPr xmlns="http://schemas.microsoft.com/office/spreadsheetml/2009/9/main" objectType="Drop" dropLines="10" dropStyle="combo" dx="18" fmlaLink="ErgebnisseProtein!B28" fmlaRange="Ergebnis!$B$3:$B$9" sel="7" val="0"/>
</file>

<file path=xl/ctrlProps/ctrlProp152.xml><?xml version="1.0" encoding="utf-8"?>
<formControlPr xmlns="http://schemas.microsoft.com/office/spreadsheetml/2009/9/main" objectType="Drop" dropLines="10" dropStyle="combo" dx="18" fmlaLink="ErgebnisseProtein!C41" fmlaRange="#REF!" sel="0" val="0"/>
</file>

<file path=xl/ctrlProps/ctrlProp153.xml><?xml version="1.0" encoding="utf-8"?>
<formControlPr xmlns="http://schemas.microsoft.com/office/spreadsheetml/2009/9/main" objectType="Drop" dropLines="10" dropStyle="combo" dx="18" fmlaLink="ErgebnisseProtein!B30" fmlaRange="Ergebnis!$B$3:$B$9" sel="7" val="0"/>
</file>

<file path=xl/ctrlProps/ctrlProp154.xml><?xml version="1.0" encoding="utf-8"?>
<formControlPr xmlns="http://schemas.microsoft.com/office/spreadsheetml/2009/9/main" objectType="Drop" dropLines="10" dropStyle="combo" dx="18" fmlaLink="ErgebnisseProtein!C41" fmlaRange="#REF!" sel="0" val="0"/>
</file>

<file path=xl/ctrlProps/ctrlProp155.xml><?xml version="1.0" encoding="utf-8"?>
<formControlPr xmlns="http://schemas.microsoft.com/office/spreadsheetml/2009/9/main" objectType="Drop" dropLines="10" dropStyle="combo" dx="18" fmlaLink="ErgebnisseProtein!B32" fmlaRange="Ergebnis!$B$3:$B$9" sel="7" val="0"/>
</file>

<file path=xl/ctrlProps/ctrlProp156.xml><?xml version="1.0" encoding="utf-8"?>
<formControlPr xmlns="http://schemas.microsoft.com/office/spreadsheetml/2009/9/main" objectType="Drop" dropLines="10" dropStyle="combo" dx="18" fmlaLink="ErgebnisseProtein!B34" fmlaRange="Ergebnis!$B$3:$B$9" sel="7" val="0"/>
</file>

<file path=xl/ctrlProps/ctrlProp157.xml><?xml version="1.0" encoding="utf-8"?>
<formControlPr xmlns="http://schemas.microsoft.com/office/spreadsheetml/2009/9/main" objectType="Drop" dropLines="10" dropStyle="combo" dx="18" fmlaLink="ErgebnisseProtein!B37" fmlaRange="Ergebnis!$B$3:$B$9" sel="7" val="0"/>
</file>

<file path=xl/ctrlProps/ctrlProp158.xml><?xml version="1.0" encoding="utf-8"?>
<formControlPr xmlns="http://schemas.microsoft.com/office/spreadsheetml/2009/9/main" objectType="Drop" dropLines="10" dropStyle="combo" dx="18" fmlaLink="ErgebnisseProtein!B41" fmlaRange="Ergebnis!$B$3:$B$9" sel="7" val="0"/>
</file>

<file path=xl/ctrlProps/ctrlProp159.xml><?xml version="1.0" encoding="utf-8"?>
<formControlPr xmlns="http://schemas.microsoft.com/office/spreadsheetml/2009/9/main" objectType="Drop" dropLines="10" dropStyle="combo" dx="18" fmlaLink="ErgebnisseProtein!B43" fmlaRange="Ergebnis!$B$3:$B$9" sel="7" val="0"/>
</file>

<file path=xl/ctrlProps/ctrlProp160.xml><?xml version="1.0" encoding="utf-8"?>
<formControlPr xmlns="http://schemas.microsoft.com/office/spreadsheetml/2009/9/main" objectType="Drop" dropLines="10" dropStyle="combo" dx="18" fmlaLink="ErgebnisseProtein!B45" fmlaRange="Ergebnis!$B$3:$B$9" sel="7" val="0"/>
</file>

<file path=xl/ctrlProps/ctrlProp161.xml><?xml version="1.0" encoding="utf-8"?>
<formControlPr xmlns="http://schemas.microsoft.com/office/spreadsheetml/2009/9/main" objectType="Drop" dropLines="10" dropStyle="combo" dx="18" fmlaLink="ErgebnisseProtein!B49" fmlaRange="Ergebnis!$B$3:$B$9" sel="7" val="0"/>
</file>

<file path=xl/ctrlProps/ctrlProp162.xml><?xml version="1.0" encoding="utf-8"?>
<formControlPr xmlns="http://schemas.microsoft.com/office/spreadsheetml/2009/9/main" objectType="Drop" dropLines="10" dropStyle="combo" dx="18" fmlaLink="ErgebnisseProtein!B51" fmlaRange="Ergebnis!$B$3:$B$9" sel="7" val="0"/>
</file>

<file path=xl/ctrlProps/ctrlProp163.xml><?xml version="1.0" encoding="utf-8"?>
<formControlPr xmlns="http://schemas.microsoft.com/office/spreadsheetml/2009/9/main" objectType="Drop" dropLines="10" dropStyle="combo" dx="18" fmlaLink="ErgebnisseProtein!B55" fmlaRange="Ergebnis!$B$3:$B$9" sel="7" val="0"/>
</file>

<file path=xl/ctrlProps/ctrlProp164.xml><?xml version="1.0" encoding="utf-8"?>
<formControlPr xmlns="http://schemas.microsoft.com/office/spreadsheetml/2009/9/main" objectType="Drop" dropLines="10" dropStyle="combo" dx="18" fmlaLink="ErgebnisseProtein!B58" fmlaRange="Ergebnis!$B$3:$B$9" sel="7" val="0"/>
</file>

<file path=xl/ctrlProps/ctrlProp165.xml><?xml version="1.0" encoding="utf-8"?>
<formControlPr xmlns="http://schemas.microsoft.com/office/spreadsheetml/2009/9/main" objectType="Drop" dropLines="10" dropStyle="combo" dx="18" fmlaLink="ErgebnisseProtein!B60" fmlaRange="Ergebnis!$B$3:$B$9" sel="7" val="0"/>
</file>

<file path=xl/ctrlProps/ctrlProp166.xml><?xml version="1.0" encoding="utf-8"?>
<formControlPr xmlns="http://schemas.microsoft.com/office/spreadsheetml/2009/9/main" objectType="Drop" dropLines="10" dropStyle="combo" dx="18" fmlaLink="ErgebnisseProtein!B62" fmlaRange="Ergebnis!$B$3:$B$9" sel="7" val="0"/>
</file>

<file path=xl/ctrlProps/ctrlProp167.xml><?xml version="1.0" encoding="utf-8"?>
<formControlPr xmlns="http://schemas.microsoft.com/office/spreadsheetml/2009/9/main" objectType="Drop" dropLines="10" dropStyle="combo" dx="18" fmlaLink="ErgebnisseProtein!B64" fmlaRange="Ergebnis!$B$3:$B$9" sel="7" val="0"/>
</file>

<file path=xl/ctrlProps/ctrlProp168.xml><?xml version="1.0" encoding="utf-8"?>
<formControlPr xmlns="http://schemas.microsoft.com/office/spreadsheetml/2009/9/main" objectType="Drop" dropLines="40" dropStyle="combo" dx="18" fmlaLink="ErgebnisseProtein!E16" fmlaRange="Bezug!$B$3:$B$30" sel="28" val="0"/>
</file>

<file path=xl/ctrlProps/ctrlProp169.xml><?xml version="1.0" encoding="utf-8"?>
<formControlPr xmlns="http://schemas.microsoft.com/office/spreadsheetml/2009/9/main" objectType="Drop" dropLines="40" dropStyle="combo" dx="18" fmlaLink="ErgebnisseProtein!E16" fmlaRange="Bezug!$B$3:$B$30" sel="28" val="0"/>
</file>

<file path=xl/ctrlProps/ctrlProp170.xml><?xml version="1.0" encoding="utf-8"?>
<formControlPr xmlns="http://schemas.microsoft.com/office/spreadsheetml/2009/9/main" objectType="Drop" dropLines="40" dropStyle="combo" dx="18" fmlaLink="ErgebnisseProtein!E16" fmlaRange="Bezug!$B$3:$B$30" sel="28" val="0"/>
</file>

<file path=xl/ctrlProps/ctrlProp171.xml><?xml version="1.0" encoding="utf-8"?>
<formControlPr xmlns="http://schemas.microsoft.com/office/spreadsheetml/2009/9/main" objectType="Drop" dropLines="40" dropStyle="combo" dx="18" fmlaLink="ErgebnisseProtein!E16" fmlaRange="Bezug!$B$3:$B$30" sel="28" val="0"/>
</file>

<file path=xl/ctrlProps/ctrlProp172.xml><?xml version="1.0" encoding="utf-8"?>
<formControlPr xmlns="http://schemas.microsoft.com/office/spreadsheetml/2009/9/main" objectType="Drop" dropLines="40" dropStyle="combo" dx="18" fmlaLink="ErgebnisseProtein!E16" fmlaRange="Bezug!$B$3:$B$30" sel="28" val="0"/>
</file>

<file path=xl/ctrlProps/ctrlProp173.xml><?xml version="1.0" encoding="utf-8"?>
<formControlPr xmlns="http://schemas.microsoft.com/office/spreadsheetml/2009/9/main" objectType="Drop" dropLines="40" dropStyle="combo" dx="18" fmlaLink="ErgebnisseProtein!E16" fmlaRange="Bezug!$B$3:$B$30" sel="28" val="0"/>
</file>

<file path=xl/ctrlProps/ctrlProp174.xml><?xml version="1.0" encoding="utf-8"?>
<formControlPr xmlns="http://schemas.microsoft.com/office/spreadsheetml/2009/9/main" objectType="Drop" dropLines="40" dropStyle="combo" dx="18" fmlaLink="ErgebnisseProtein!E16" fmlaRange="Bezug!$B$3:$B$30" sel="28" val="0"/>
</file>

<file path=xl/ctrlProps/ctrlProp175.xml><?xml version="1.0" encoding="utf-8"?>
<formControlPr xmlns="http://schemas.microsoft.com/office/spreadsheetml/2009/9/main" objectType="Drop" dropLines="40" dropStyle="combo" dx="18" fmlaLink="ErgebnisseProtein!E16" fmlaRange="Bezug!$B$3:$B$30" sel="28" val="0"/>
</file>

<file path=xl/ctrlProps/ctrlProp176.xml><?xml version="1.0" encoding="utf-8"?>
<formControlPr xmlns="http://schemas.microsoft.com/office/spreadsheetml/2009/9/main" objectType="Drop" dropLines="40" dropStyle="combo" dx="18" fmlaLink="ErgebnisseProtein!E16" fmlaRange="Bezug!$B$3:$B$30" sel="28" val="0"/>
</file>

<file path=xl/ctrlProps/ctrlProp177.xml><?xml version="1.0" encoding="utf-8"?>
<formControlPr xmlns="http://schemas.microsoft.com/office/spreadsheetml/2009/9/main" objectType="Drop" dropLines="40" dropStyle="combo" dx="18" fmlaLink="ErgebnisseProtein!E16" fmlaRange="Bezug!$B$3:$B$30" sel="28" val="0"/>
</file>

<file path=xl/ctrlProps/ctrlProp178.xml><?xml version="1.0" encoding="utf-8"?>
<formControlPr xmlns="http://schemas.microsoft.com/office/spreadsheetml/2009/9/main" objectType="Drop" dropLines="40" dropStyle="combo" dx="18" fmlaLink="ErgebnisseProtein!E16" fmlaRange="Bezug!$B$3:$B$30" sel="28" val="0"/>
</file>

<file path=xl/ctrlProps/ctrlProp179.xml><?xml version="1.0" encoding="utf-8"?>
<formControlPr xmlns="http://schemas.microsoft.com/office/spreadsheetml/2009/9/main" objectType="Drop" dropLines="40" dropStyle="combo" dx="18" fmlaLink="ErgebnisseProtein!E16" fmlaRange="Bezug!$B$3:$B$30" sel="28" val="0"/>
</file>

<file path=xl/ctrlProps/ctrlProp180.xml><?xml version="1.0" encoding="utf-8"?>
<formControlPr xmlns="http://schemas.microsoft.com/office/spreadsheetml/2009/9/main" objectType="Drop" dropLines="40" dropStyle="combo" dx="18" fmlaLink="ErgebnisseProtein!E16" fmlaRange="Bezug!$B$3:$B$30" sel="28" val="0"/>
</file>

<file path=xl/ctrlProps/ctrlProp181.xml><?xml version="1.0" encoding="utf-8"?>
<formControlPr xmlns="http://schemas.microsoft.com/office/spreadsheetml/2009/9/main" objectType="Drop" dropLines="40" dropStyle="combo" dx="18" fmlaLink="ErgebnisseProtein!E16" fmlaRange="Bezug!$B$3:$B$30" sel="28" val="0"/>
</file>

<file path=xl/ctrlProps/ctrlProp182.xml><?xml version="1.0" encoding="utf-8"?>
<formControlPr xmlns="http://schemas.microsoft.com/office/spreadsheetml/2009/9/main" objectType="Drop" dropLines="40" dropStyle="combo" dx="18" fmlaLink="ErgebnisseProtein!E16" fmlaRange="Bezug!$B$3:$B$30" sel="28" val="0"/>
</file>

<file path=xl/ctrlProps/ctrlProp183.xml><?xml version="1.0" encoding="utf-8"?>
<formControlPr xmlns="http://schemas.microsoft.com/office/spreadsheetml/2009/9/main" objectType="Drop" dropLines="40" dropStyle="combo" dx="18" fmlaLink="ErgebnisseProtein!E16" fmlaRange="Bezug!$B$3:$B$30" sel="28" val="0"/>
</file>

<file path=xl/ctrlProps/ctrlProp184.xml><?xml version="1.0" encoding="utf-8"?>
<formControlPr xmlns="http://schemas.microsoft.com/office/spreadsheetml/2009/9/main" objectType="Drop" dropLines="40" dropStyle="combo" dx="18" fmlaLink="ErgebnisseProtein!E16" fmlaRange="Bezug!$B$3:$B$30" sel="28" val="0"/>
</file>

<file path=xl/ctrlProps/ctrlProp185.xml><?xml version="1.0" encoding="utf-8"?>
<formControlPr xmlns="http://schemas.microsoft.com/office/spreadsheetml/2009/9/main" objectType="Drop" dropLines="40" dropStyle="combo" dx="18" fmlaLink="ErgebnisseProtein!E16" fmlaRange="Bezug!$B$3:$B$30" sel="28" val="0"/>
</file>

<file path=xl/ctrlProps/ctrlProp186.xml><?xml version="1.0" encoding="utf-8"?>
<formControlPr xmlns="http://schemas.microsoft.com/office/spreadsheetml/2009/9/main" objectType="Drop" dropLines="40" dropStyle="combo" dx="18" fmlaLink="ErgebnisseProtein!E16" fmlaRange="Bezug!$B$3:$B$30" sel="28" val="0"/>
</file>

<file path=xl/ctrlProps/ctrlProp187.xml><?xml version="1.0" encoding="utf-8"?>
<formControlPr xmlns="http://schemas.microsoft.com/office/spreadsheetml/2009/9/main" objectType="Drop" dropLines="40" dropStyle="combo" dx="18" fmlaLink="ErgebnisseProtein!E16" fmlaRange="Bezug!$B$3:$B$30" sel="28" val="0"/>
</file>

<file path=xl/ctrlProps/ctrlProp188.xml><?xml version="1.0" encoding="utf-8"?>
<formControlPr xmlns="http://schemas.microsoft.com/office/spreadsheetml/2009/9/main" objectType="Drop" dropLines="40" dropStyle="combo" dx="18" fmlaLink="ErgebnisseProtein!E16" fmlaRange="Bezug!$B$3:$B$30" sel="28" val="0"/>
</file>

<file path=xl/ctrlProps/ctrlProp189.xml><?xml version="1.0" encoding="utf-8"?>
<formControlPr xmlns="http://schemas.microsoft.com/office/spreadsheetml/2009/9/main" objectType="Drop" dropLines="40" dropStyle="combo" dx="18" fmlaLink="ErgebnisseProtein!E16" fmlaRange="Bezug!$B$3:$B$30" sel="28" val="0"/>
</file>

<file path=xl/ctrlProps/ctrlProp190.xml><?xml version="1.0" encoding="utf-8"?>
<formControlPr xmlns="http://schemas.microsoft.com/office/spreadsheetml/2009/9/main" objectType="Drop" dropLines="40" dropStyle="combo" dx="18" fmlaLink="ErgebnisseProtein!E16" fmlaRange="Bezug!$B$3:$B$30" sel="28" val="0"/>
</file>

<file path=xl/ctrlProps/ctrlProp191.xml><?xml version="1.0" encoding="utf-8"?>
<formControlPr xmlns="http://schemas.microsoft.com/office/spreadsheetml/2009/9/main" objectType="Drop" dropLines="40" dropStyle="combo" dx="18" fmlaLink="ErgebnisseProtein!E16" fmlaRange="Bezug!$B$3:$B$30" sel="28" val="0"/>
</file>

<file path=xl/ctrlProps/ctrlProp192.xml><?xml version="1.0" encoding="utf-8"?>
<formControlPr xmlns="http://schemas.microsoft.com/office/spreadsheetml/2009/9/main" objectType="Drop" dropLines="40" dropStyle="combo" dx="18" fmlaLink="ErgebnisseProtein!E16" fmlaRange="Bezug!$B$3:$B$30" sel="28" val="0"/>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33866</xdr:colOff>
      <xdr:row>14</xdr:row>
      <xdr:rowOff>262467</xdr:rowOff>
    </xdr:from>
    <xdr:to>
      <xdr:col>8</xdr:col>
      <xdr:colOff>80433</xdr:colOff>
      <xdr:row>14</xdr:row>
      <xdr:rowOff>855134</xdr:rowOff>
    </xdr:to>
    <xdr:pic>
      <xdr:nvPicPr>
        <xdr:cNvPr id="2" name="Grafik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866" y="8492067"/>
          <a:ext cx="6176434" cy="592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67061</xdr:colOff>
      <xdr:row>42</xdr:row>
      <xdr:rowOff>57149</xdr:rowOff>
    </xdr:to>
    <xdr:pic>
      <xdr:nvPicPr>
        <xdr:cNvPr id="2" name="Grafik 1">
          <a:extLst>
            <a:ext uri="{FF2B5EF4-FFF2-40B4-BE49-F238E27FC236}">
              <a16:creationId xmlns:a16="http://schemas.microsoft.com/office/drawing/2014/main" id="{889B24BA-978D-A412-A183-A8AE21CB7CAB}"/>
            </a:ext>
          </a:extLst>
        </xdr:cNvPr>
        <xdr:cNvPicPr>
          <a:picLocks noChangeAspect="1"/>
        </xdr:cNvPicPr>
      </xdr:nvPicPr>
      <xdr:blipFill>
        <a:blip xmlns:r="http://schemas.openxmlformats.org/officeDocument/2006/relationships" r:embed="rId1"/>
        <a:stretch>
          <a:fillRect/>
        </a:stretch>
      </xdr:blipFill>
      <xdr:spPr>
        <a:xfrm>
          <a:off x="0" y="0"/>
          <a:ext cx="6453574" cy="74580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23813</xdr:colOff>
          <xdr:row>40</xdr:row>
          <xdr:rowOff>23813</xdr:rowOff>
        </xdr:from>
        <xdr:to>
          <xdr:col>3</xdr:col>
          <xdr:colOff>0</xdr:colOff>
          <xdr:row>40</xdr:row>
          <xdr:rowOff>276225</xdr:rowOff>
        </xdr:to>
        <xdr:sp macro="" textlink="">
          <xdr:nvSpPr>
            <xdr:cNvPr id="45057" name="Drop Down 1" hidden="1">
              <a:extLst>
                <a:ext uri="{63B3BB69-23CF-44E3-9099-C40C66FF867C}">
                  <a14:compatExt spid="_x0000_s45057"/>
                </a:ext>
                <a:ext uri="{FF2B5EF4-FFF2-40B4-BE49-F238E27FC236}">
                  <a16:creationId xmlns:a16="http://schemas.microsoft.com/office/drawing/2014/main" id="{00000000-0008-0000-0900-000001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42</xdr:row>
          <xdr:rowOff>23813</xdr:rowOff>
        </xdr:from>
        <xdr:to>
          <xdr:col>3</xdr:col>
          <xdr:colOff>0</xdr:colOff>
          <xdr:row>42</xdr:row>
          <xdr:rowOff>276225</xdr:rowOff>
        </xdr:to>
        <xdr:sp macro="" textlink="">
          <xdr:nvSpPr>
            <xdr:cNvPr id="45058" name="Drop Down 2" hidden="1">
              <a:extLst>
                <a:ext uri="{63B3BB69-23CF-44E3-9099-C40C66FF867C}">
                  <a14:compatExt spid="_x0000_s45058"/>
                </a:ext>
                <a:ext uri="{FF2B5EF4-FFF2-40B4-BE49-F238E27FC236}">
                  <a16:creationId xmlns:a16="http://schemas.microsoft.com/office/drawing/2014/main" id="{00000000-0008-0000-0900-000002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44</xdr:row>
          <xdr:rowOff>23813</xdr:rowOff>
        </xdr:from>
        <xdr:to>
          <xdr:col>3</xdr:col>
          <xdr:colOff>0</xdr:colOff>
          <xdr:row>44</xdr:row>
          <xdr:rowOff>276225</xdr:rowOff>
        </xdr:to>
        <xdr:sp macro="" textlink="">
          <xdr:nvSpPr>
            <xdr:cNvPr id="45059" name="Drop Down 3" hidden="1">
              <a:extLst>
                <a:ext uri="{63B3BB69-23CF-44E3-9099-C40C66FF867C}">
                  <a14:compatExt spid="_x0000_s45059"/>
                </a:ext>
                <a:ext uri="{FF2B5EF4-FFF2-40B4-BE49-F238E27FC236}">
                  <a16:creationId xmlns:a16="http://schemas.microsoft.com/office/drawing/2014/main" id="{00000000-0008-0000-0900-000003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23813</xdr:rowOff>
        </xdr:from>
        <xdr:to>
          <xdr:col>3</xdr:col>
          <xdr:colOff>0</xdr:colOff>
          <xdr:row>46</xdr:row>
          <xdr:rowOff>276225</xdr:rowOff>
        </xdr:to>
        <xdr:sp macro="" textlink="">
          <xdr:nvSpPr>
            <xdr:cNvPr id="45060" name="Drop Down 4" hidden="1">
              <a:extLst>
                <a:ext uri="{63B3BB69-23CF-44E3-9099-C40C66FF867C}">
                  <a14:compatExt spid="_x0000_s45060"/>
                </a:ext>
                <a:ext uri="{FF2B5EF4-FFF2-40B4-BE49-F238E27FC236}">
                  <a16:creationId xmlns:a16="http://schemas.microsoft.com/office/drawing/2014/main" id="{00000000-0008-0000-0900-000004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23813</xdr:rowOff>
        </xdr:from>
        <xdr:to>
          <xdr:col>3</xdr:col>
          <xdr:colOff>0</xdr:colOff>
          <xdr:row>48</xdr:row>
          <xdr:rowOff>290512</xdr:rowOff>
        </xdr:to>
        <xdr:sp macro="" textlink="">
          <xdr:nvSpPr>
            <xdr:cNvPr id="45061" name="Drop Down 5" hidden="1">
              <a:extLst>
                <a:ext uri="{63B3BB69-23CF-44E3-9099-C40C66FF867C}">
                  <a14:compatExt spid="_x0000_s45061"/>
                </a:ext>
                <a:ext uri="{FF2B5EF4-FFF2-40B4-BE49-F238E27FC236}">
                  <a16:creationId xmlns:a16="http://schemas.microsoft.com/office/drawing/2014/main" id="{00000000-0008-0000-0900-000005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50</xdr:row>
          <xdr:rowOff>23813</xdr:rowOff>
        </xdr:from>
        <xdr:to>
          <xdr:col>3</xdr:col>
          <xdr:colOff>0</xdr:colOff>
          <xdr:row>50</xdr:row>
          <xdr:rowOff>290512</xdr:rowOff>
        </xdr:to>
        <xdr:sp macro="" textlink="">
          <xdr:nvSpPr>
            <xdr:cNvPr id="45062" name="Drop Down 6" hidden="1">
              <a:extLst>
                <a:ext uri="{63B3BB69-23CF-44E3-9099-C40C66FF867C}">
                  <a14:compatExt spid="_x0000_s45062"/>
                </a:ext>
                <a:ext uri="{FF2B5EF4-FFF2-40B4-BE49-F238E27FC236}">
                  <a16:creationId xmlns:a16="http://schemas.microsoft.com/office/drawing/2014/main" id="{00000000-0008-0000-0900-000006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61</xdr:row>
          <xdr:rowOff>23813</xdr:rowOff>
        </xdr:from>
        <xdr:to>
          <xdr:col>3</xdr:col>
          <xdr:colOff>0</xdr:colOff>
          <xdr:row>61</xdr:row>
          <xdr:rowOff>290512</xdr:rowOff>
        </xdr:to>
        <xdr:sp macro="" textlink="">
          <xdr:nvSpPr>
            <xdr:cNvPr id="45063" name="Drop Down 7" hidden="1">
              <a:extLst>
                <a:ext uri="{63B3BB69-23CF-44E3-9099-C40C66FF867C}">
                  <a14:compatExt spid="_x0000_s45063"/>
                </a:ext>
                <a:ext uri="{FF2B5EF4-FFF2-40B4-BE49-F238E27FC236}">
                  <a16:creationId xmlns:a16="http://schemas.microsoft.com/office/drawing/2014/main" id="{00000000-0008-0000-0900-000007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61913</xdr:colOff>
          <xdr:row>13</xdr:row>
          <xdr:rowOff>23813</xdr:rowOff>
        </xdr:from>
        <xdr:to>
          <xdr:col>8</xdr:col>
          <xdr:colOff>0</xdr:colOff>
          <xdr:row>13</xdr:row>
          <xdr:rowOff>295275</xdr:rowOff>
        </xdr:to>
        <xdr:sp macro="" textlink="">
          <xdr:nvSpPr>
            <xdr:cNvPr id="45064" name="Drop Down 8" hidden="1">
              <a:extLst>
                <a:ext uri="{63B3BB69-23CF-44E3-9099-C40C66FF867C}">
                  <a14:compatExt spid="_x0000_s45064"/>
                </a:ext>
                <a:ext uri="{FF2B5EF4-FFF2-40B4-BE49-F238E27FC236}">
                  <a16:creationId xmlns:a16="http://schemas.microsoft.com/office/drawing/2014/main" id="{00000000-0008-0000-0900-000008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67</xdr:row>
          <xdr:rowOff>23813</xdr:rowOff>
        </xdr:from>
        <xdr:to>
          <xdr:col>3</xdr:col>
          <xdr:colOff>0</xdr:colOff>
          <xdr:row>67</xdr:row>
          <xdr:rowOff>290513</xdr:rowOff>
        </xdr:to>
        <xdr:sp macro="" textlink="">
          <xdr:nvSpPr>
            <xdr:cNvPr id="45065" name="Drop Down 9" hidden="1">
              <a:extLst>
                <a:ext uri="{63B3BB69-23CF-44E3-9099-C40C66FF867C}">
                  <a14:compatExt spid="_x0000_s45065"/>
                </a:ext>
                <a:ext uri="{FF2B5EF4-FFF2-40B4-BE49-F238E27FC236}">
                  <a16:creationId xmlns:a16="http://schemas.microsoft.com/office/drawing/2014/main" id="{00000000-0008-0000-0900-000009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74</xdr:row>
          <xdr:rowOff>9525</xdr:rowOff>
        </xdr:from>
        <xdr:to>
          <xdr:col>8</xdr:col>
          <xdr:colOff>0</xdr:colOff>
          <xdr:row>74</xdr:row>
          <xdr:rowOff>214313</xdr:rowOff>
        </xdr:to>
        <xdr:sp macro="" textlink="">
          <xdr:nvSpPr>
            <xdr:cNvPr id="45066" name="Drop Down 10" hidden="1">
              <a:extLst>
                <a:ext uri="{63B3BB69-23CF-44E3-9099-C40C66FF867C}">
                  <a14:compatExt spid="_x0000_s45066"/>
                </a:ext>
                <a:ext uri="{FF2B5EF4-FFF2-40B4-BE49-F238E27FC236}">
                  <a16:creationId xmlns:a16="http://schemas.microsoft.com/office/drawing/2014/main" id="{00000000-0008-0000-0900-00000A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17</xdr:row>
          <xdr:rowOff>38100</xdr:rowOff>
        </xdr:from>
        <xdr:to>
          <xdr:col>2</xdr:col>
          <xdr:colOff>0</xdr:colOff>
          <xdr:row>18</xdr:row>
          <xdr:rowOff>9524</xdr:rowOff>
        </xdr:to>
        <xdr:sp macro="" textlink="">
          <xdr:nvSpPr>
            <xdr:cNvPr id="45067" name="Drop Down 11" hidden="1">
              <a:extLst>
                <a:ext uri="{63B3BB69-23CF-44E3-9099-C40C66FF867C}">
                  <a14:compatExt spid="_x0000_s45067"/>
                </a:ext>
                <a:ext uri="{FF2B5EF4-FFF2-40B4-BE49-F238E27FC236}">
                  <a16:creationId xmlns:a16="http://schemas.microsoft.com/office/drawing/2014/main" id="{00000000-0008-0000-0900-00000B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19</xdr:row>
          <xdr:rowOff>38100</xdr:rowOff>
        </xdr:from>
        <xdr:to>
          <xdr:col>2</xdr:col>
          <xdr:colOff>0</xdr:colOff>
          <xdr:row>19</xdr:row>
          <xdr:rowOff>290512</xdr:rowOff>
        </xdr:to>
        <xdr:sp macro="" textlink="">
          <xdr:nvSpPr>
            <xdr:cNvPr id="45068" name="Drop Down 12" hidden="1">
              <a:extLst>
                <a:ext uri="{63B3BB69-23CF-44E3-9099-C40C66FF867C}">
                  <a14:compatExt spid="_x0000_s45068"/>
                </a:ext>
                <a:ext uri="{FF2B5EF4-FFF2-40B4-BE49-F238E27FC236}">
                  <a16:creationId xmlns:a16="http://schemas.microsoft.com/office/drawing/2014/main" id="{00000000-0008-0000-0900-00000C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21</xdr:row>
          <xdr:rowOff>38100</xdr:rowOff>
        </xdr:from>
        <xdr:to>
          <xdr:col>2</xdr:col>
          <xdr:colOff>0</xdr:colOff>
          <xdr:row>21</xdr:row>
          <xdr:rowOff>290512</xdr:rowOff>
        </xdr:to>
        <xdr:sp macro="" textlink="">
          <xdr:nvSpPr>
            <xdr:cNvPr id="45069" name="Drop Down 13" hidden="1">
              <a:extLst>
                <a:ext uri="{63B3BB69-23CF-44E3-9099-C40C66FF867C}">
                  <a14:compatExt spid="_x0000_s45069"/>
                </a:ext>
                <a:ext uri="{FF2B5EF4-FFF2-40B4-BE49-F238E27FC236}">
                  <a16:creationId xmlns:a16="http://schemas.microsoft.com/office/drawing/2014/main" id="{00000000-0008-0000-0900-00000D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27</xdr:row>
          <xdr:rowOff>38100</xdr:rowOff>
        </xdr:from>
        <xdr:to>
          <xdr:col>2</xdr:col>
          <xdr:colOff>0</xdr:colOff>
          <xdr:row>27</xdr:row>
          <xdr:rowOff>290512</xdr:rowOff>
        </xdr:to>
        <xdr:sp macro="" textlink="">
          <xdr:nvSpPr>
            <xdr:cNvPr id="45070" name="Drop Down 14" hidden="1">
              <a:extLst>
                <a:ext uri="{63B3BB69-23CF-44E3-9099-C40C66FF867C}">
                  <a14:compatExt spid="_x0000_s45070"/>
                </a:ext>
                <a:ext uri="{FF2B5EF4-FFF2-40B4-BE49-F238E27FC236}">
                  <a16:creationId xmlns:a16="http://schemas.microsoft.com/office/drawing/2014/main" id="{00000000-0008-0000-0900-00000E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29</xdr:row>
          <xdr:rowOff>38100</xdr:rowOff>
        </xdr:from>
        <xdr:to>
          <xdr:col>2</xdr:col>
          <xdr:colOff>0</xdr:colOff>
          <xdr:row>29</xdr:row>
          <xdr:rowOff>290512</xdr:rowOff>
        </xdr:to>
        <xdr:sp macro="" textlink="">
          <xdr:nvSpPr>
            <xdr:cNvPr id="45071" name="Drop Down 15" hidden="1">
              <a:extLst>
                <a:ext uri="{63B3BB69-23CF-44E3-9099-C40C66FF867C}">
                  <a14:compatExt spid="_x0000_s45071"/>
                </a:ext>
                <a:ext uri="{FF2B5EF4-FFF2-40B4-BE49-F238E27FC236}">
                  <a16:creationId xmlns:a16="http://schemas.microsoft.com/office/drawing/2014/main" id="{00000000-0008-0000-0900-00000F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31</xdr:row>
          <xdr:rowOff>38100</xdr:rowOff>
        </xdr:from>
        <xdr:to>
          <xdr:col>2</xdr:col>
          <xdr:colOff>0</xdr:colOff>
          <xdr:row>31</xdr:row>
          <xdr:rowOff>290512</xdr:rowOff>
        </xdr:to>
        <xdr:sp macro="" textlink="">
          <xdr:nvSpPr>
            <xdr:cNvPr id="45072" name="Drop Down 16" hidden="1">
              <a:extLst>
                <a:ext uri="{63B3BB69-23CF-44E3-9099-C40C66FF867C}">
                  <a14:compatExt spid="_x0000_s45072"/>
                </a:ext>
                <a:ext uri="{FF2B5EF4-FFF2-40B4-BE49-F238E27FC236}">
                  <a16:creationId xmlns:a16="http://schemas.microsoft.com/office/drawing/2014/main" id="{00000000-0008-0000-0900-000010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23813</xdr:rowOff>
        </xdr:from>
        <xdr:to>
          <xdr:col>3</xdr:col>
          <xdr:colOff>0</xdr:colOff>
          <xdr:row>17</xdr:row>
          <xdr:rowOff>280987</xdr:rowOff>
        </xdr:to>
        <xdr:sp macro="" textlink="">
          <xdr:nvSpPr>
            <xdr:cNvPr id="45073" name="Drop Down 17" hidden="1">
              <a:extLst>
                <a:ext uri="{63B3BB69-23CF-44E3-9099-C40C66FF867C}">
                  <a14:compatExt spid="_x0000_s45073"/>
                </a:ext>
                <a:ext uri="{FF2B5EF4-FFF2-40B4-BE49-F238E27FC236}">
                  <a16:creationId xmlns:a16="http://schemas.microsoft.com/office/drawing/2014/main" id="{00000000-0008-0000-0900-000011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19</xdr:row>
          <xdr:rowOff>23813</xdr:rowOff>
        </xdr:from>
        <xdr:to>
          <xdr:col>3</xdr:col>
          <xdr:colOff>0</xdr:colOff>
          <xdr:row>19</xdr:row>
          <xdr:rowOff>290512</xdr:rowOff>
        </xdr:to>
        <xdr:sp macro="" textlink="">
          <xdr:nvSpPr>
            <xdr:cNvPr id="45074" name="Drop Down 18" hidden="1">
              <a:extLst>
                <a:ext uri="{63B3BB69-23CF-44E3-9099-C40C66FF867C}">
                  <a14:compatExt spid="_x0000_s45074"/>
                </a:ext>
                <a:ext uri="{FF2B5EF4-FFF2-40B4-BE49-F238E27FC236}">
                  <a16:creationId xmlns:a16="http://schemas.microsoft.com/office/drawing/2014/main" id="{00000000-0008-0000-0900-000012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xdr:row>
          <xdr:rowOff>33338</xdr:rowOff>
        </xdr:from>
        <xdr:to>
          <xdr:col>3</xdr:col>
          <xdr:colOff>0</xdr:colOff>
          <xdr:row>21</xdr:row>
          <xdr:rowOff>285750</xdr:rowOff>
        </xdr:to>
        <xdr:sp macro="" textlink="">
          <xdr:nvSpPr>
            <xdr:cNvPr id="45075" name="Drop Down 19" hidden="1">
              <a:extLst>
                <a:ext uri="{63B3BB69-23CF-44E3-9099-C40C66FF867C}">
                  <a14:compatExt spid="_x0000_s45075"/>
                </a:ext>
                <a:ext uri="{FF2B5EF4-FFF2-40B4-BE49-F238E27FC236}">
                  <a16:creationId xmlns:a16="http://schemas.microsoft.com/office/drawing/2014/main" id="{00000000-0008-0000-0900-000013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27</xdr:row>
          <xdr:rowOff>23813</xdr:rowOff>
        </xdr:from>
        <xdr:to>
          <xdr:col>3</xdr:col>
          <xdr:colOff>0</xdr:colOff>
          <xdr:row>27</xdr:row>
          <xdr:rowOff>290512</xdr:rowOff>
        </xdr:to>
        <xdr:sp macro="" textlink="">
          <xdr:nvSpPr>
            <xdr:cNvPr id="45076" name="Drop Down 20" hidden="1">
              <a:extLst>
                <a:ext uri="{63B3BB69-23CF-44E3-9099-C40C66FF867C}">
                  <a14:compatExt spid="_x0000_s45076"/>
                </a:ext>
                <a:ext uri="{FF2B5EF4-FFF2-40B4-BE49-F238E27FC236}">
                  <a16:creationId xmlns:a16="http://schemas.microsoft.com/office/drawing/2014/main" id="{00000000-0008-0000-0900-000014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29</xdr:row>
          <xdr:rowOff>23813</xdr:rowOff>
        </xdr:from>
        <xdr:to>
          <xdr:col>3</xdr:col>
          <xdr:colOff>0</xdr:colOff>
          <xdr:row>29</xdr:row>
          <xdr:rowOff>290512</xdr:rowOff>
        </xdr:to>
        <xdr:sp macro="" textlink="">
          <xdr:nvSpPr>
            <xdr:cNvPr id="45077" name="Drop Down 21" hidden="1">
              <a:extLst>
                <a:ext uri="{63B3BB69-23CF-44E3-9099-C40C66FF867C}">
                  <a14:compatExt spid="_x0000_s45077"/>
                </a:ext>
                <a:ext uri="{FF2B5EF4-FFF2-40B4-BE49-F238E27FC236}">
                  <a16:creationId xmlns:a16="http://schemas.microsoft.com/office/drawing/2014/main" id="{00000000-0008-0000-0900-000015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31</xdr:row>
          <xdr:rowOff>33338</xdr:rowOff>
        </xdr:from>
        <xdr:to>
          <xdr:col>3</xdr:col>
          <xdr:colOff>0</xdr:colOff>
          <xdr:row>31</xdr:row>
          <xdr:rowOff>285750</xdr:rowOff>
        </xdr:to>
        <xdr:sp macro="" textlink="">
          <xdr:nvSpPr>
            <xdr:cNvPr id="45078" name="Drop Down 22" hidden="1">
              <a:extLst>
                <a:ext uri="{63B3BB69-23CF-44E3-9099-C40C66FF867C}">
                  <a14:compatExt spid="_x0000_s45078"/>
                </a:ext>
                <a:ext uri="{FF2B5EF4-FFF2-40B4-BE49-F238E27FC236}">
                  <a16:creationId xmlns:a16="http://schemas.microsoft.com/office/drawing/2014/main" id="{00000000-0008-0000-0900-000016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23813</xdr:rowOff>
        </xdr:from>
        <xdr:to>
          <xdr:col>5</xdr:col>
          <xdr:colOff>0</xdr:colOff>
          <xdr:row>17</xdr:row>
          <xdr:rowOff>266700</xdr:rowOff>
        </xdr:to>
        <xdr:sp macro="" textlink="">
          <xdr:nvSpPr>
            <xdr:cNvPr id="45079" name="Drop Down 23" hidden="1">
              <a:extLst>
                <a:ext uri="{63B3BB69-23CF-44E3-9099-C40C66FF867C}">
                  <a14:compatExt spid="_x0000_s45079"/>
                </a:ext>
                <a:ext uri="{FF2B5EF4-FFF2-40B4-BE49-F238E27FC236}">
                  <a16:creationId xmlns:a16="http://schemas.microsoft.com/office/drawing/2014/main" id="{00000000-0008-0000-0900-000017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xdr:row>
          <xdr:rowOff>23813</xdr:rowOff>
        </xdr:from>
        <xdr:to>
          <xdr:col>9</xdr:col>
          <xdr:colOff>0</xdr:colOff>
          <xdr:row>17</xdr:row>
          <xdr:rowOff>280987</xdr:rowOff>
        </xdr:to>
        <xdr:sp macro="" textlink="">
          <xdr:nvSpPr>
            <xdr:cNvPr id="45080" name="Drop Down 24" hidden="1">
              <a:extLst>
                <a:ext uri="{63B3BB69-23CF-44E3-9099-C40C66FF867C}">
                  <a14:compatExt spid="_x0000_s45080"/>
                </a:ext>
                <a:ext uri="{FF2B5EF4-FFF2-40B4-BE49-F238E27FC236}">
                  <a16:creationId xmlns:a16="http://schemas.microsoft.com/office/drawing/2014/main" id="{00000000-0008-0000-0900-000018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19</xdr:row>
          <xdr:rowOff>23813</xdr:rowOff>
        </xdr:from>
        <xdr:to>
          <xdr:col>9</xdr:col>
          <xdr:colOff>0</xdr:colOff>
          <xdr:row>19</xdr:row>
          <xdr:rowOff>276225</xdr:rowOff>
        </xdr:to>
        <xdr:sp macro="" textlink="">
          <xdr:nvSpPr>
            <xdr:cNvPr id="45081" name="Drop Down 25" hidden="1">
              <a:extLst>
                <a:ext uri="{63B3BB69-23CF-44E3-9099-C40C66FF867C}">
                  <a14:compatExt spid="_x0000_s45081"/>
                </a:ext>
                <a:ext uri="{FF2B5EF4-FFF2-40B4-BE49-F238E27FC236}">
                  <a16:creationId xmlns:a16="http://schemas.microsoft.com/office/drawing/2014/main" id="{00000000-0008-0000-0900-000019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xdr:row>
          <xdr:rowOff>23813</xdr:rowOff>
        </xdr:from>
        <xdr:to>
          <xdr:col>9</xdr:col>
          <xdr:colOff>0</xdr:colOff>
          <xdr:row>21</xdr:row>
          <xdr:rowOff>276225</xdr:rowOff>
        </xdr:to>
        <xdr:sp macro="" textlink="">
          <xdr:nvSpPr>
            <xdr:cNvPr id="45082" name="Drop Down 26" hidden="1">
              <a:extLst>
                <a:ext uri="{63B3BB69-23CF-44E3-9099-C40C66FF867C}">
                  <a14:compatExt spid="_x0000_s45082"/>
                </a:ext>
                <a:ext uri="{FF2B5EF4-FFF2-40B4-BE49-F238E27FC236}">
                  <a16:creationId xmlns:a16="http://schemas.microsoft.com/office/drawing/2014/main" id="{00000000-0008-0000-0900-00001A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23</xdr:row>
          <xdr:rowOff>23813</xdr:rowOff>
        </xdr:from>
        <xdr:to>
          <xdr:col>9</xdr:col>
          <xdr:colOff>0</xdr:colOff>
          <xdr:row>23</xdr:row>
          <xdr:rowOff>276225</xdr:rowOff>
        </xdr:to>
        <xdr:sp macro="" textlink="">
          <xdr:nvSpPr>
            <xdr:cNvPr id="45083" name="Drop Down 27" hidden="1">
              <a:extLst>
                <a:ext uri="{63B3BB69-23CF-44E3-9099-C40C66FF867C}">
                  <a14:compatExt spid="_x0000_s45083"/>
                </a:ext>
                <a:ext uri="{FF2B5EF4-FFF2-40B4-BE49-F238E27FC236}">
                  <a16:creationId xmlns:a16="http://schemas.microsoft.com/office/drawing/2014/main" id="{00000000-0008-0000-0900-00001B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25</xdr:row>
          <xdr:rowOff>23813</xdr:rowOff>
        </xdr:from>
        <xdr:to>
          <xdr:col>9</xdr:col>
          <xdr:colOff>0</xdr:colOff>
          <xdr:row>25</xdr:row>
          <xdr:rowOff>276225</xdr:rowOff>
        </xdr:to>
        <xdr:sp macro="" textlink="">
          <xdr:nvSpPr>
            <xdr:cNvPr id="45084" name="Drop Down 28" hidden="1">
              <a:extLst>
                <a:ext uri="{63B3BB69-23CF-44E3-9099-C40C66FF867C}">
                  <a14:compatExt spid="_x0000_s45084"/>
                </a:ext>
                <a:ext uri="{FF2B5EF4-FFF2-40B4-BE49-F238E27FC236}">
                  <a16:creationId xmlns:a16="http://schemas.microsoft.com/office/drawing/2014/main" id="{00000000-0008-0000-0900-00001C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23813</xdr:rowOff>
        </xdr:from>
        <xdr:to>
          <xdr:col>9</xdr:col>
          <xdr:colOff>0</xdr:colOff>
          <xdr:row>27</xdr:row>
          <xdr:rowOff>276225</xdr:rowOff>
        </xdr:to>
        <xdr:sp macro="" textlink="">
          <xdr:nvSpPr>
            <xdr:cNvPr id="45085" name="Drop Down 29" hidden="1">
              <a:extLst>
                <a:ext uri="{63B3BB69-23CF-44E3-9099-C40C66FF867C}">
                  <a14:compatExt spid="_x0000_s45085"/>
                </a:ext>
                <a:ext uri="{FF2B5EF4-FFF2-40B4-BE49-F238E27FC236}">
                  <a16:creationId xmlns:a16="http://schemas.microsoft.com/office/drawing/2014/main" id="{00000000-0008-0000-0900-00001D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23813</xdr:rowOff>
        </xdr:from>
        <xdr:to>
          <xdr:col>9</xdr:col>
          <xdr:colOff>0</xdr:colOff>
          <xdr:row>29</xdr:row>
          <xdr:rowOff>276225</xdr:rowOff>
        </xdr:to>
        <xdr:sp macro="" textlink="">
          <xdr:nvSpPr>
            <xdr:cNvPr id="45086" name="Drop Down 30" hidden="1">
              <a:extLst>
                <a:ext uri="{63B3BB69-23CF-44E3-9099-C40C66FF867C}">
                  <a14:compatExt spid="_x0000_s45086"/>
                </a:ext>
                <a:ext uri="{FF2B5EF4-FFF2-40B4-BE49-F238E27FC236}">
                  <a16:creationId xmlns:a16="http://schemas.microsoft.com/office/drawing/2014/main" id="{00000000-0008-0000-0900-00001E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31</xdr:row>
          <xdr:rowOff>23813</xdr:rowOff>
        </xdr:from>
        <xdr:to>
          <xdr:col>9</xdr:col>
          <xdr:colOff>0</xdr:colOff>
          <xdr:row>31</xdr:row>
          <xdr:rowOff>276225</xdr:rowOff>
        </xdr:to>
        <xdr:sp macro="" textlink="">
          <xdr:nvSpPr>
            <xdr:cNvPr id="45087" name="Drop Down 31" hidden="1">
              <a:extLst>
                <a:ext uri="{63B3BB69-23CF-44E3-9099-C40C66FF867C}">
                  <a14:compatExt spid="_x0000_s45087"/>
                </a:ext>
                <a:ext uri="{FF2B5EF4-FFF2-40B4-BE49-F238E27FC236}">
                  <a16:creationId xmlns:a16="http://schemas.microsoft.com/office/drawing/2014/main" id="{00000000-0008-0000-0900-00001F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23813</xdr:rowOff>
        </xdr:from>
        <xdr:to>
          <xdr:col>3</xdr:col>
          <xdr:colOff>0</xdr:colOff>
          <xdr:row>38</xdr:row>
          <xdr:rowOff>276225</xdr:rowOff>
        </xdr:to>
        <xdr:sp macro="" textlink="">
          <xdr:nvSpPr>
            <xdr:cNvPr id="45088" name="Drop Down 32" hidden="1">
              <a:extLst>
                <a:ext uri="{63B3BB69-23CF-44E3-9099-C40C66FF867C}">
                  <a14:compatExt spid="_x0000_s45088"/>
                </a:ext>
                <a:ext uri="{FF2B5EF4-FFF2-40B4-BE49-F238E27FC236}">
                  <a16:creationId xmlns:a16="http://schemas.microsoft.com/office/drawing/2014/main" id="{00000000-0008-0000-0900-000020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36</xdr:row>
          <xdr:rowOff>23813</xdr:rowOff>
        </xdr:from>
        <xdr:to>
          <xdr:col>3</xdr:col>
          <xdr:colOff>0</xdr:colOff>
          <xdr:row>36</xdr:row>
          <xdr:rowOff>290512</xdr:rowOff>
        </xdr:to>
        <xdr:sp macro="" textlink="">
          <xdr:nvSpPr>
            <xdr:cNvPr id="45089" name="Drop Down 33" hidden="1">
              <a:extLst>
                <a:ext uri="{63B3BB69-23CF-44E3-9099-C40C66FF867C}">
                  <a14:compatExt spid="_x0000_s45089"/>
                </a:ext>
                <a:ext uri="{FF2B5EF4-FFF2-40B4-BE49-F238E27FC236}">
                  <a16:creationId xmlns:a16="http://schemas.microsoft.com/office/drawing/2014/main" id="{00000000-0008-0000-0900-000021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23</xdr:row>
          <xdr:rowOff>23813</xdr:rowOff>
        </xdr:from>
        <xdr:to>
          <xdr:col>3</xdr:col>
          <xdr:colOff>0</xdr:colOff>
          <xdr:row>23</xdr:row>
          <xdr:rowOff>276225</xdr:rowOff>
        </xdr:to>
        <xdr:sp macro="" textlink="">
          <xdr:nvSpPr>
            <xdr:cNvPr id="45090" name="Drop Down 34" hidden="1">
              <a:extLst>
                <a:ext uri="{63B3BB69-23CF-44E3-9099-C40C66FF867C}">
                  <a14:compatExt spid="_x0000_s45090"/>
                </a:ext>
                <a:ext uri="{FF2B5EF4-FFF2-40B4-BE49-F238E27FC236}">
                  <a16:creationId xmlns:a16="http://schemas.microsoft.com/office/drawing/2014/main" id="{00000000-0008-0000-0900-000022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25</xdr:row>
          <xdr:rowOff>23813</xdr:rowOff>
        </xdr:from>
        <xdr:to>
          <xdr:col>3</xdr:col>
          <xdr:colOff>0</xdr:colOff>
          <xdr:row>25</xdr:row>
          <xdr:rowOff>276225</xdr:rowOff>
        </xdr:to>
        <xdr:sp macro="" textlink="">
          <xdr:nvSpPr>
            <xdr:cNvPr id="45091" name="Drop Down 35" hidden="1">
              <a:extLst>
                <a:ext uri="{63B3BB69-23CF-44E3-9099-C40C66FF867C}">
                  <a14:compatExt spid="_x0000_s45091"/>
                </a:ext>
                <a:ext uri="{FF2B5EF4-FFF2-40B4-BE49-F238E27FC236}">
                  <a16:creationId xmlns:a16="http://schemas.microsoft.com/office/drawing/2014/main" id="{00000000-0008-0000-0900-000023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33</xdr:row>
          <xdr:rowOff>23813</xdr:rowOff>
        </xdr:from>
        <xdr:to>
          <xdr:col>3</xdr:col>
          <xdr:colOff>0</xdr:colOff>
          <xdr:row>33</xdr:row>
          <xdr:rowOff>276225</xdr:rowOff>
        </xdr:to>
        <xdr:sp macro="" textlink="">
          <xdr:nvSpPr>
            <xdr:cNvPr id="45092" name="Drop Down 36" hidden="1">
              <a:extLst>
                <a:ext uri="{63B3BB69-23CF-44E3-9099-C40C66FF867C}">
                  <a14:compatExt spid="_x0000_s45092"/>
                </a:ext>
                <a:ext uri="{FF2B5EF4-FFF2-40B4-BE49-F238E27FC236}">
                  <a16:creationId xmlns:a16="http://schemas.microsoft.com/office/drawing/2014/main" id="{00000000-0008-0000-0900-000024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52</xdr:row>
          <xdr:rowOff>23813</xdr:rowOff>
        </xdr:from>
        <xdr:to>
          <xdr:col>3</xdr:col>
          <xdr:colOff>0</xdr:colOff>
          <xdr:row>52</xdr:row>
          <xdr:rowOff>290512</xdr:rowOff>
        </xdr:to>
        <xdr:sp macro="" textlink="">
          <xdr:nvSpPr>
            <xdr:cNvPr id="45093" name="Drop Down 37" hidden="1">
              <a:extLst>
                <a:ext uri="{63B3BB69-23CF-44E3-9099-C40C66FF867C}">
                  <a14:compatExt spid="_x0000_s45093"/>
                </a:ext>
                <a:ext uri="{FF2B5EF4-FFF2-40B4-BE49-F238E27FC236}">
                  <a16:creationId xmlns:a16="http://schemas.microsoft.com/office/drawing/2014/main" id="{00000000-0008-0000-0900-000025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54</xdr:row>
          <xdr:rowOff>23813</xdr:rowOff>
        </xdr:from>
        <xdr:to>
          <xdr:col>3</xdr:col>
          <xdr:colOff>0</xdr:colOff>
          <xdr:row>54</xdr:row>
          <xdr:rowOff>290512</xdr:rowOff>
        </xdr:to>
        <xdr:sp macro="" textlink="">
          <xdr:nvSpPr>
            <xdr:cNvPr id="45094" name="Drop Down 38" hidden="1">
              <a:extLst>
                <a:ext uri="{63B3BB69-23CF-44E3-9099-C40C66FF867C}">
                  <a14:compatExt spid="_x0000_s45094"/>
                </a:ext>
                <a:ext uri="{FF2B5EF4-FFF2-40B4-BE49-F238E27FC236}">
                  <a16:creationId xmlns:a16="http://schemas.microsoft.com/office/drawing/2014/main" id="{00000000-0008-0000-0900-000026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57</xdr:row>
          <xdr:rowOff>23813</xdr:rowOff>
        </xdr:from>
        <xdr:to>
          <xdr:col>3</xdr:col>
          <xdr:colOff>0</xdr:colOff>
          <xdr:row>57</xdr:row>
          <xdr:rowOff>290512</xdr:rowOff>
        </xdr:to>
        <xdr:sp macro="" textlink="">
          <xdr:nvSpPr>
            <xdr:cNvPr id="45095" name="Drop Down 39" hidden="1">
              <a:extLst>
                <a:ext uri="{63B3BB69-23CF-44E3-9099-C40C66FF867C}">
                  <a14:compatExt spid="_x0000_s45095"/>
                </a:ext>
                <a:ext uri="{FF2B5EF4-FFF2-40B4-BE49-F238E27FC236}">
                  <a16:creationId xmlns:a16="http://schemas.microsoft.com/office/drawing/2014/main" id="{00000000-0008-0000-0900-000027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59</xdr:row>
          <xdr:rowOff>23813</xdr:rowOff>
        </xdr:from>
        <xdr:to>
          <xdr:col>3</xdr:col>
          <xdr:colOff>0</xdr:colOff>
          <xdr:row>59</xdr:row>
          <xdr:rowOff>290512</xdr:rowOff>
        </xdr:to>
        <xdr:sp macro="" textlink="">
          <xdr:nvSpPr>
            <xdr:cNvPr id="45096" name="Drop Down 40" hidden="1">
              <a:extLst>
                <a:ext uri="{63B3BB69-23CF-44E3-9099-C40C66FF867C}">
                  <a14:compatExt spid="_x0000_s45096"/>
                </a:ext>
                <a:ext uri="{FF2B5EF4-FFF2-40B4-BE49-F238E27FC236}">
                  <a16:creationId xmlns:a16="http://schemas.microsoft.com/office/drawing/2014/main" id="{00000000-0008-0000-0900-000028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63</xdr:row>
          <xdr:rowOff>23813</xdr:rowOff>
        </xdr:from>
        <xdr:to>
          <xdr:col>3</xdr:col>
          <xdr:colOff>0</xdr:colOff>
          <xdr:row>63</xdr:row>
          <xdr:rowOff>290512</xdr:rowOff>
        </xdr:to>
        <xdr:sp macro="" textlink="">
          <xdr:nvSpPr>
            <xdr:cNvPr id="45097" name="Drop Down 41" hidden="1">
              <a:extLst>
                <a:ext uri="{63B3BB69-23CF-44E3-9099-C40C66FF867C}">
                  <a14:compatExt spid="_x0000_s45097"/>
                </a:ext>
                <a:ext uri="{FF2B5EF4-FFF2-40B4-BE49-F238E27FC236}">
                  <a16:creationId xmlns:a16="http://schemas.microsoft.com/office/drawing/2014/main" id="{00000000-0008-0000-0900-000029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65</xdr:row>
          <xdr:rowOff>23813</xdr:rowOff>
        </xdr:from>
        <xdr:to>
          <xdr:col>3</xdr:col>
          <xdr:colOff>0</xdr:colOff>
          <xdr:row>65</xdr:row>
          <xdr:rowOff>290512</xdr:rowOff>
        </xdr:to>
        <xdr:sp macro="" textlink="">
          <xdr:nvSpPr>
            <xdr:cNvPr id="45098" name="Drop Down 42" hidden="1">
              <a:extLst>
                <a:ext uri="{63B3BB69-23CF-44E3-9099-C40C66FF867C}">
                  <a14:compatExt spid="_x0000_s45098"/>
                </a:ext>
                <a:ext uri="{FF2B5EF4-FFF2-40B4-BE49-F238E27FC236}">
                  <a16:creationId xmlns:a16="http://schemas.microsoft.com/office/drawing/2014/main" id="{00000000-0008-0000-0900-00002A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23813</xdr:rowOff>
        </xdr:from>
        <xdr:to>
          <xdr:col>5</xdr:col>
          <xdr:colOff>0</xdr:colOff>
          <xdr:row>19</xdr:row>
          <xdr:rowOff>266700</xdr:rowOff>
        </xdr:to>
        <xdr:sp macro="" textlink="">
          <xdr:nvSpPr>
            <xdr:cNvPr id="45099" name="Drop Down 43" hidden="1">
              <a:extLst>
                <a:ext uri="{63B3BB69-23CF-44E3-9099-C40C66FF867C}">
                  <a14:compatExt spid="_x0000_s45099"/>
                </a:ext>
                <a:ext uri="{FF2B5EF4-FFF2-40B4-BE49-F238E27FC236}">
                  <a16:creationId xmlns:a16="http://schemas.microsoft.com/office/drawing/2014/main" id="{00000000-0008-0000-0900-00002B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23813</xdr:rowOff>
        </xdr:from>
        <xdr:to>
          <xdr:col>5</xdr:col>
          <xdr:colOff>0</xdr:colOff>
          <xdr:row>21</xdr:row>
          <xdr:rowOff>266700</xdr:rowOff>
        </xdr:to>
        <xdr:sp macro="" textlink="">
          <xdr:nvSpPr>
            <xdr:cNvPr id="45100" name="Drop Down 44" hidden="1">
              <a:extLst>
                <a:ext uri="{63B3BB69-23CF-44E3-9099-C40C66FF867C}">
                  <a14:compatExt spid="_x0000_s45100"/>
                </a:ext>
                <a:ext uri="{FF2B5EF4-FFF2-40B4-BE49-F238E27FC236}">
                  <a16:creationId xmlns:a16="http://schemas.microsoft.com/office/drawing/2014/main" id="{00000000-0008-0000-0900-00002C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23813</xdr:rowOff>
        </xdr:from>
        <xdr:to>
          <xdr:col>5</xdr:col>
          <xdr:colOff>0</xdr:colOff>
          <xdr:row>23</xdr:row>
          <xdr:rowOff>266700</xdr:rowOff>
        </xdr:to>
        <xdr:sp macro="" textlink="">
          <xdr:nvSpPr>
            <xdr:cNvPr id="45101" name="Drop Down 45" hidden="1">
              <a:extLst>
                <a:ext uri="{63B3BB69-23CF-44E3-9099-C40C66FF867C}">
                  <a14:compatExt spid="_x0000_s45101"/>
                </a:ext>
                <a:ext uri="{FF2B5EF4-FFF2-40B4-BE49-F238E27FC236}">
                  <a16:creationId xmlns:a16="http://schemas.microsoft.com/office/drawing/2014/main" id="{00000000-0008-0000-0900-00002D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23813</xdr:rowOff>
        </xdr:from>
        <xdr:to>
          <xdr:col>5</xdr:col>
          <xdr:colOff>0</xdr:colOff>
          <xdr:row>25</xdr:row>
          <xdr:rowOff>266700</xdr:rowOff>
        </xdr:to>
        <xdr:sp macro="" textlink="">
          <xdr:nvSpPr>
            <xdr:cNvPr id="45102" name="Drop Down 46" hidden="1">
              <a:extLst>
                <a:ext uri="{63B3BB69-23CF-44E3-9099-C40C66FF867C}">
                  <a14:compatExt spid="_x0000_s45102"/>
                </a:ext>
                <a:ext uri="{FF2B5EF4-FFF2-40B4-BE49-F238E27FC236}">
                  <a16:creationId xmlns:a16="http://schemas.microsoft.com/office/drawing/2014/main" id="{00000000-0008-0000-0900-00002E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23813</xdr:rowOff>
        </xdr:from>
        <xdr:to>
          <xdr:col>5</xdr:col>
          <xdr:colOff>0</xdr:colOff>
          <xdr:row>27</xdr:row>
          <xdr:rowOff>266700</xdr:rowOff>
        </xdr:to>
        <xdr:sp macro="" textlink="">
          <xdr:nvSpPr>
            <xdr:cNvPr id="45103" name="Drop Down 47" hidden="1">
              <a:extLst>
                <a:ext uri="{63B3BB69-23CF-44E3-9099-C40C66FF867C}">
                  <a14:compatExt spid="_x0000_s45103"/>
                </a:ext>
                <a:ext uri="{FF2B5EF4-FFF2-40B4-BE49-F238E27FC236}">
                  <a16:creationId xmlns:a16="http://schemas.microsoft.com/office/drawing/2014/main" id="{00000000-0008-0000-0900-00002F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29</xdr:row>
          <xdr:rowOff>23813</xdr:rowOff>
        </xdr:from>
        <xdr:to>
          <xdr:col>5</xdr:col>
          <xdr:colOff>0</xdr:colOff>
          <xdr:row>29</xdr:row>
          <xdr:rowOff>266700</xdr:rowOff>
        </xdr:to>
        <xdr:sp macro="" textlink="">
          <xdr:nvSpPr>
            <xdr:cNvPr id="45104" name="Drop Down 48" hidden="1">
              <a:extLst>
                <a:ext uri="{63B3BB69-23CF-44E3-9099-C40C66FF867C}">
                  <a14:compatExt spid="_x0000_s45104"/>
                </a:ext>
                <a:ext uri="{FF2B5EF4-FFF2-40B4-BE49-F238E27FC236}">
                  <a16:creationId xmlns:a16="http://schemas.microsoft.com/office/drawing/2014/main" id="{00000000-0008-0000-0900-000030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23813</xdr:rowOff>
        </xdr:from>
        <xdr:to>
          <xdr:col>5</xdr:col>
          <xdr:colOff>0</xdr:colOff>
          <xdr:row>31</xdr:row>
          <xdr:rowOff>266700</xdr:rowOff>
        </xdr:to>
        <xdr:sp macro="" textlink="">
          <xdr:nvSpPr>
            <xdr:cNvPr id="45105" name="Drop Down 49" hidden="1">
              <a:extLst>
                <a:ext uri="{63B3BB69-23CF-44E3-9099-C40C66FF867C}">
                  <a14:compatExt spid="_x0000_s45105"/>
                </a:ext>
                <a:ext uri="{FF2B5EF4-FFF2-40B4-BE49-F238E27FC236}">
                  <a16:creationId xmlns:a16="http://schemas.microsoft.com/office/drawing/2014/main" id="{00000000-0008-0000-0900-000031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xdr:row>
          <xdr:rowOff>23813</xdr:rowOff>
        </xdr:from>
        <xdr:to>
          <xdr:col>5</xdr:col>
          <xdr:colOff>0</xdr:colOff>
          <xdr:row>33</xdr:row>
          <xdr:rowOff>266700</xdr:rowOff>
        </xdr:to>
        <xdr:sp macro="" textlink="">
          <xdr:nvSpPr>
            <xdr:cNvPr id="45106" name="Drop Down 50" hidden="1">
              <a:extLst>
                <a:ext uri="{63B3BB69-23CF-44E3-9099-C40C66FF867C}">
                  <a14:compatExt spid="_x0000_s45106"/>
                </a:ext>
                <a:ext uri="{FF2B5EF4-FFF2-40B4-BE49-F238E27FC236}">
                  <a16:creationId xmlns:a16="http://schemas.microsoft.com/office/drawing/2014/main" id="{00000000-0008-0000-0900-000032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36</xdr:row>
          <xdr:rowOff>23813</xdr:rowOff>
        </xdr:from>
        <xdr:to>
          <xdr:col>5</xdr:col>
          <xdr:colOff>0</xdr:colOff>
          <xdr:row>36</xdr:row>
          <xdr:rowOff>266700</xdr:rowOff>
        </xdr:to>
        <xdr:sp macro="" textlink="">
          <xdr:nvSpPr>
            <xdr:cNvPr id="45107" name="Drop Down 51" hidden="1">
              <a:extLst>
                <a:ext uri="{63B3BB69-23CF-44E3-9099-C40C66FF867C}">
                  <a14:compatExt spid="_x0000_s45107"/>
                </a:ext>
                <a:ext uri="{FF2B5EF4-FFF2-40B4-BE49-F238E27FC236}">
                  <a16:creationId xmlns:a16="http://schemas.microsoft.com/office/drawing/2014/main" id="{00000000-0008-0000-0900-000033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23813</xdr:rowOff>
        </xdr:from>
        <xdr:to>
          <xdr:col>5</xdr:col>
          <xdr:colOff>0</xdr:colOff>
          <xdr:row>38</xdr:row>
          <xdr:rowOff>266700</xdr:rowOff>
        </xdr:to>
        <xdr:sp macro="" textlink="">
          <xdr:nvSpPr>
            <xdr:cNvPr id="45108" name="Drop Down 52" hidden="1">
              <a:extLst>
                <a:ext uri="{63B3BB69-23CF-44E3-9099-C40C66FF867C}">
                  <a14:compatExt spid="_x0000_s45108"/>
                </a:ext>
                <a:ext uri="{FF2B5EF4-FFF2-40B4-BE49-F238E27FC236}">
                  <a16:creationId xmlns:a16="http://schemas.microsoft.com/office/drawing/2014/main" id="{00000000-0008-0000-0900-000034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40</xdr:row>
          <xdr:rowOff>23813</xdr:rowOff>
        </xdr:from>
        <xdr:to>
          <xdr:col>5</xdr:col>
          <xdr:colOff>0</xdr:colOff>
          <xdr:row>40</xdr:row>
          <xdr:rowOff>266700</xdr:rowOff>
        </xdr:to>
        <xdr:sp macro="" textlink="">
          <xdr:nvSpPr>
            <xdr:cNvPr id="45109" name="Drop Down 53" hidden="1">
              <a:extLst>
                <a:ext uri="{63B3BB69-23CF-44E3-9099-C40C66FF867C}">
                  <a14:compatExt spid="_x0000_s45109"/>
                </a:ext>
                <a:ext uri="{FF2B5EF4-FFF2-40B4-BE49-F238E27FC236}">
                  <a16:creationId xmlns:a16="http://schemas.microsoft.com/office/drawing/2014/main" id="{00000000-0008-0000-0900-000035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42</xdr:row>
          <xdr:rowOff>23813</xdr:rowOff>
        </xdr:from>
        <xdr:to>
          <xdr:col>5</xdr:col>
          <xdr:colOff>0</xdr:colOff>
          <xdr:row>42</xdr:row>
          <xdr:rowOff>266700</xdr:rowOff>
        </xdr:to>
        <xdr:sp macro="" textlink="">
          <xdr:nvSpPr>
            <xdr:cNvPr id="45110" name="Drop Down 54" hidden="1">
              <a:extLst>
                <a:ext uri="{63B3BB69-23CF-44E3-9099-C40C66FF867C}">
                  <a14:compatExt spid="_x0000_s45110"/>
                </a:ext>
                <a:ext uri="{FF2B5EF4-FFF2-40B4-BE49-F238E27FC236}">
                  <a16:creationId xmlns:a16="http://schemas.microsoft.com/office/drawing/2014/main" id="{00000000-0008-0000-0900-000036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44</xdr:row>
          <xdr:rowOff>23813</xdr:rowOff>
        </xdr:from>
        <xdr:to>
          <xdr:col>5</xdr:col>
          <xdr:colOff>0</xdr:colOff>
          <xdr:row>44</xdr:row>
          <xdr:rowOff>266700</xdr:rowOff>
        </xdr:to>
        <xdr:sp macro="" textlink="">
          <xdr:nvSpPr>
            <xdr:cNvPr id="45111" name="Drop Down 55" hidden="1">
              <a:extLst>
                <a:ext uri="{63B3BB69-23CF-44E3-9099-C40C66FF867C}">
                  <a14:compatExt spid="_x0000_s45111"/>
                </a:ext>
                <a:ext uri="{FF2B5EF4-FFF2-40B4-BE49-F238E27FC236}">
                  <a16:creationId xmlns:a16="http://schemas.microsoft.com/office/drawing/2014/main" id="{00000000-0008-0000-0900-000037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46</xdr:row>
          <xdr:rowOff>23813</xdr:rowOff>
        </xdr:from>
        <xdr:to>
          <xdr:col>5</xdr:col>
          <xdr:colOff>0</xdr:colOff>
          <xdr:row>46</xdr:row>
          <xdr:rowOff>266700</xdr:rowOff>
        </xdr:to>
        <xdr:sp macro="" textlink="">
          <xdr:nvSpPr>
            <xdr:cNvPr id="45112" name="Drop Down 56" hidden="1">
              <a:extLst>
                <a:ext uri="{63B3BB69-23CF-44E3-9099-C40C66FF867C}">
                  <a14:compatExt spid="_x0000_s45112"/>
                </a:ext>
                <a:ext uri="{FF2B5EF4-FFF2-40B4-BE49-F238E27FC236}">
                  <a16:creationId xmlns:a16="http://schemas.microsoft.com/office/drawing/2014/main" id="{00000000-0008-0000-0900-000038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48</xdr:row>
          <xdr:rowOff>23813</xdr:rowOff>
        </xdr:from>
        <xdr:to>
          <xdr:col>5</xdr:col>
          <xdr:colOff>0</xdr:colOff>
          <xdr:row>48</xdr:row>
          <xdr:rowOff>266700</xdr:rowOff>
        </xdr:to>
        <xdr:sp macro="" textlink="">
          <xdr:nvSpPr>
            <xdr:cNvPr id="45113" name="Drop Down 57" hidden="1">
              <a:extLst>
                <a:ext uri="{63B3BB69-23CF-44E3-9099-C40C66FF867C}">
                  <a14:compatExt spid="_x0000_s45113"/>
                </a:ext>
                <a:ext uri="{FF2B5EF4-FFF2-40B4-BE49-F238E27FC236}">
                  <a16:creationId xmlns:a16="http://schemas.microsoft.com/office/drawing/2014/main" id="{00000000-0008-0000-0900-000039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50</xdr:row>
          <xdr:rowOff>23813</xdr:rowOff>
        </xdr:from>
        <xdr:to>
          <xdr:col>5</xdr:col>
          <xdr:colOff>0</xdr:colOff>
          <xdr:row>50</xdr:row>
          <xdr:rowOff>266700</xdr:rowOff>
        </xdr:to>
        <xdr:sp macro="" textlink="">
          <xdr:nvSpPr>
            <xdr:cNvPr id="45114" name="Drop Down 58" hidden="1">
              <a:extLst>
                <a:ext uri="{63B3BB69-23CF-44E3-9099-C40C66FF867C}">
                  <a14:compatExt spid="_x0000_s45114"/>
                </a:ext>
                <a:ext uri="{FF2B5EF4-FFF2-40B4-BE49-F238E27FC236}">
                  <a16:creationId xmlns:a16="http://schemas.microsoft.com/office/drawing/2014/main" id="{00000000-0008-0000-0900-00003A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52</xdr:row>
          <xdr:rowOff>23813</xdr:rowOff>
        </xdr:from>
        <xdr:to>
          <xdr:col>5</xdr:col>
          <xdr:colOff>0</xdr:colOff>
          <xdr:row>52</xdr:row>
          <xdr:rowOff>266700</xdr:rowOff>
        </xdr:to>
        <xdr:sp macro="" textlink="">
          <xdr:nvSpPr>
            <xdr:cNvPr id="45115" name="Drop Down 59" hidden="1">
              <a:extLst>
                <a:ext uri="{63B3BB69-23CF-44E3-9099-C40C66FF867C}">
                  <a14:compatExt spid="_x0000_s45115"/>
                </a:ext>
                <a:ext uri="{FF2B5EF4-FFF2-40B4-BE49-F238E27FC236}">
                  <a16:creationId xmlns:a16="http://schemas.microsoft.com/office/drawing/2014/main" id="{00000000-0008-0000-0900-00003B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54</xdr:row>
          <xdr:rowOff>23813</xdr:rowOff>
        </xdr:from>
        <xdr:to>
          <xdr:col>5</xdr:col>
          <xdr:colOff>0</xdr:colOff>
          <xdr:row>54</xdr:row>
          <xdr:rowOff>266700</xdr:rowOff>
        </xdr:to>
        <xdr:sp macro="" textlink="">
          <xdr:nvSpPr>
            <xdr:cNvPr id="45116" name="Drop Down 60" hidden="1">
              <a:extLst>
                <a:ext uri="{63B3BB69-23CF-44E3-9099-C40C66FF867C}">
                  <a14:compatExt spid="_x0000_s45116"/>
                </a:ext>
                <a:ext uri="{FF2B5EF4-FFF2-40B4-BE49-F238E27FC236}">
                  <a16:creationId xmlns:a16="http://schemas.microsoft.com/office/drawing/2014/main" id="{00000000-0008-0000-0900-00003C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57</xdr:row>
          <xdr:rowOff>23813</xdr:rowOff>
        </xdr:from>
        <xdr:to>
          <xdr:col>5</xdr:col>
          <xdr:colOff>0</xdr:colOff>
          <xdr:row>57</xdr:row>
          <xdr:rowOff>266700</xdr:rowOff>
        </xdr:to>
        <xdr:sp macro="" textlink="">
          <xdr:nvSpPr>
            <xdr:cNvPr id="45117" name="Drop Down 61" hidden="1">
              <a:extLst>
                <a:ext uri="{63B3BB69-23CF-44E3-9099-C40C66FF867C}">
                  <a14:compatExt spid="_x0000_s45117"/>
                </a:ext>
                <a:ext uri="{FF2B5EF4-FFF2-40B4-BE49-F238E27FC236}">
                  <a16:creationId xmlns:a16="http://schemas.microsoft.com/office/drawing/2014/main" id="{00000000-0008-0000-0900-00003D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59</xdr:row>
          <xdr:rowOff>23813</xdr:rowOff>
        </xdr:from>
        <xdr:to>
          <xdr:col>5</xdr:col>
          <xdr:colOff>0</xdr:colOff>
          <xdr:row>59</xdr:row>
          <xdr:rowOff>266700</xdr:rowOff>
        </xdr:to>
        <xdr:sp macro="" textlink="">
          <xdr:nvSpPr>
            <xdr:cNvPr id="45118" name="Drop Down 62" hidden="1">
              <a:extLst>
                <a:ext uri="{63B3BB69-23CF-44E3-9099-C40C66FF867C}">
                  <a14:compatExt spid="_x0000_s45118"/>
                </a:ext>
                <a:ext uri="{FF2B5EF4-FFF2-40B4-BE49-F238E27FC236}">
                  <a16:creationId xmlns:a16="http://schemas.microsoft.com/office/drawing/2014/main" id="{00000000-0008-0000-0900-00003E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61</xdr:row>
          <xdr:rowOff>23813</xdr:rowOff>
        </xdr:from>
        <xdr:to>
          <xdr:col>5</xdr:col>
          <xdr:colOff>0</xdr:colOff>
          <xdr:row>61</xdr:row>
          <xdr:rowOff>266700</xdr:rowOff>
        </xdr:to>
        <xdr:sp macro="" textlink="">
          <xdr:nvSpPr>
            <xdr:cNvPr id="45119" name="Drop Down 63" hidden="1">
              <a:extLst>
                <a:ext uri="{63B3BB69-23CF-44E3-9099-C40C66FF867C}">
                  <a14:compatExt spid="_x0000_s45119"/>
                </a:ext>
                <a:ext uri="{FF2B5EF4-FFF2-40B4-BE49-F238E27FC236}">
                  <a16:creationId xmlns:a16="http://schemas.microsoft.com/office/drawing/2014/main" id="{00000000-0008-0000-0900-00003F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63</xdr:row>
          <xdr:rowOff>23813</xdr:rowOff>
        </xdr:from>
        <xdr:to>
          <xdr:col>5</xdr:col>
          <xdr:colOff>0</xdr:colOff>
          <xdr:row>63</xdr:row>
          <xdr:rowOff>266700</xdr:rowOff>
        </xdr:to>
        <xdr:sp macro="" textlink="">
          <xdr:nvSpPr>
            <xdr:cNvPr id="45120" name="Drop Down 64" hidden="1">
              <a:extLst>
                <a:ext uri="{63B3BB69-23CF-44E3-9099-C40C66FF867C}">
                  <a14:compatExt spid="_x0000_s45120"/>
                </a:ext>
                <a:ext uri="{FF2B5EF4-FFF2-40B4-BE49-F238E27FC236}">
                  <a16:creationId xmlns:a16="http://schemas.microsoft.com/office/drawing/2014/main" id="{00000000-0008-0000-0900-000040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65</xdr:row>
          <xdr:rowOff>23813</xdr:rowOff>
        </xdr:from>
        <xdr:to>
          <xdr:col>5</xdr:col>
          <xdr:colOff>0</xdr:colOff>
          <xdr:row>65</xdr:row>
          <xdr:rowOff>266700</xdr:rowOff>
        </xdr:to>
        <xdr:sp macro="" textlink="">
          <xdr:nvSpPr>
            <xdr:cNvPr id="45121" name="Drop Down 65" hidden="1">
              <a:extLst>
                <a:ext uri="{63B3BB69-23CF-44E3-9099-C40C66FF867C}">
                  <a14:compatExt spid="_x0000_s45121"/>
                </a:ext>
                <a:ext uri="{FF2B5EF4-FFF2-40B4-BE49-F238E27FC236}">
                  <a16:creationId xmlns:a16="http://schemas.microsoft.com/office/drawing/2014/main" id="{00000000-0008-0000-0900-000041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33</xdr:row>
          <xdr:rowOff>23813</xdr:rowOff>
        </xdr:from>
        <xdr:to>
          <xdr:col>9</xdr:col>
          <xdr:colOff>0</xdr:colOff>
          <xdr:row>33</xdr:row>
          <xdr:rowOff>276225</xdr:rowOff>
        </xdr:to>
        <xdr:sp macro="" textlink="">
          <xdr:nvSpPr>
            <xdr:cNvPr id="45122" name="Drop Down 66" hidden="1">
              <a:extLst>
                <a:ext uri="{63B3BB69-23CF-44E3-9099-C40C66FF867C}">
                  <a14:compatExt spid="_x0000_s45122"/>
                </a:ext>
                <a:ext uri="{FF2B5EF4-FFF2-40B4-BE49-F238E27FC236}">
                  <a16:creationId xmlns:a16="http://schemas.microsoft.com/office/drawing/2014/main" id="{00000000-0008-0000-0900-000042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36</xdr:row>
          <xdr:rowOff>23813</xdr:rowOff>
        </xdr:from>
        <xdr:to>
          <xdr:col>9</xdr:col>
          <xdr:colOff>0</xdr:colOff>
          <xdr:row>36</xdr:row>
          <xdr:rowOff>276225</xdr:rowOff>
        </xdr:to>
        <xdr:sp macro="" textlink="">
          <xdr:nvSpPr>
            <xdr:cNvPr id="45123" name="Drop Down 67" hidden="1">
              <a:extLst>
                <a:ext uri="{63B3BB69-23CF-44E3-9099-C40C66FF867C}">
                  <a14:compatExt spid="_x0000_s45123"/>
                </a:ext>
                <a:ext uri="{FF2B5EF4-FFF2-40B4-BE49-F238E27FC236}">
                  <a16:creationId xmlns:a16="http://schemas.microsoft.com/office/drawing/2014/main" id="{00000000-0008-0000-0900-000043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38</xdr:row>
          <xdr:rowOff>23813</xdr:rowOff>
        </xdr:from>
        <xdr:to>
          <xdr:col>9</xdr:col>
          <xdr:colOff>0</xdr:colOff>
          <xdr:row>38</xdr:row>
          <xdr:rowOff>276225</xdr:rowOff>
        </xdr:to>
        <xdr:sp macro="" textlink="">
          <xdr:nvSpPr>
            <xdr:cNvPr id="45124" name="Drop Down 68" hidden="1">
              <a:extLst>
                <a:ext uri="{63B3BB69-23CF-44E3-9099-C40C66FF867C}">
                  <a14:compatExt spid="_x0000_s45124"/>
                </a:ext>
                <a:ext uri="{FF2B5EF4-FFF2-40B4-BE49-F238E27FC236}">
                  <a16:creationId xmlns:a16="http://schemas.microsoft.com/office/drawing/2014/main" id="{00000000-0008-0000-0900-000044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40</xdr:row>
          <xdr:rowOff>23813</xdr:rowOff>
        </xdr:from>
        <xdr:to>
          <xdr:col>9</xdr:col>
          <xdr:colOff>0</xdr:colOff>
          <xdr:row>40</xdr:row>
          <xdr:rowOff>276225</xdr:rowOff>
        </xdr:to>
        <xdr:sp macro="" textlink="">
          <xdr:nvSpPr>
            <xdr:cNvPr id="45125" name="Drop Down 69" hidden="1">
              <a:extLst>
                <a:ext uri="{63B3BB69-23CF-44E3-9099-C40C66FF867C}">
                  <a14:compatExt spid="_x0000_s45125"/>
                </a:ext>
                <a:ext uri="{FF2B5EF4-FFF2-40B4-BE49-F238E27FC236}">
                  <a16:creationId xmlns:a16="http://schemas.microsoft.com/office/drawing/2014/main" id="{00000000-0008-0000-0900-000045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42</xdr:row>
          <xdr:rowOff>23813</xdr:rowOff>
        </xdr:from>
        <xdr:to>
          <xdr:col>9</xdr:col>
          <xdr:colOff>0</xdr:colOff>
          <xdr:row>42</xdr:row>
          <xdr:rowOff>276225</xdr:rowOff>
        </xdr:to>
        <xdr:sp macro="" textlink="">
          <xdr:nvSpPr>
            <xdr:cNvPr id="45126" name="Drop Down 70" hidden="1">
              <a:extLst>
                <a:ext uri="{63B3BB69-23CF-44E3-9099-C40C66FF867C}">
                  <a14:compatExt spid="_x0000_s45126"/>
                </a:ext>
                <a:ext uri="{FF2B5EF4-FFF2-40B4-BE49-F238E27FC236}">
                  <a16:creationId xmlns:a16="http://schemas.microsoft.com/office/drawing/2014/main" id="{00000000-0008-0000-0900-000046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44</xdr:row>
          <xdr:rowOff>23813</xdr:rowOff>
        </xdr:from>
        <xdr:to>
          <xdr:col>9</xdr:col>
          <xdr:colOff>0</xdr:colOff>
          <xdr:row>44</xdr:row>
          <xdr:rowOff>276225</xdr:rowOff>
        </xdr:to>
        <xdr:sp macro="" textlink="">
          <xdr:nvSpPr>
            <xdr:cNvPr id="45127" name="Drop Down 71" hidden="1">
              <a:extLst>
                <a:ext uri="{63B3BB69-23CF-44E3-9099-C40C66FF867C}">
                  <a14:compatExt spid="_x0000_s45127"/>
                </a:ext>
                <a:ext uri="{FF2B5EF4-FFF2-40B4-BE49-F238E27FC236}">
                  <a16:creationId xmlns:a16="http://schemas.microsoft.com/office/drawing/2014/main" id="{00000000-0008-0000-0900-000047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46</xdr:row>
          <xdr:rowOff>23813</xdr:rowOff>
        </xdr:from>
        <xdr:to>
          <xdr:col>9</xdr:col>
          <xdr:colOff>0</xdr:colOff>
          <xdr:row>46</xdr:row>
          <xdr:rowOff>276225</xdr:rowOff>
        </xdr:to>
        <xdr:sp macro="" textlink="">
          <xdr:nvSpPr>
            <xdr:cNvPr id="45128" name="Drop Down 72" hidden="1">
              <a:extLst>
                <a:ext uri="{63B3BB69-23CF-44E3-9099-C40C66FF867C}">
                  <a14:compatExt spid="_x0000_s45128"/>
                </a:ext>
                <a:ext uri="{FF2B5EF4-FFF2-40B4-BE49-F238E27FC236}">
                  <a16:creationId xmlns:a16="http://schemas.microsoft.com/office/drawing/2014/main" id="{00000000-0008-0000-0900-000048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48</xdr:row>
          <xdr:rowOff>23813</xdr:rowOff>
        </xdr:from>
        <xdr:to>
          <xdr:col>9</xdr:col>
          <xdr:colOff>0</xdr:colOff>
          <xdr:row>48</xdr:row>
          <xdr:rowOff>276225</xdr:rowOff>
        </xdr:to>
        <xdr:sp macro="" textlink="">
          <xdr:nvSpPr>
            <xdr:cNvPr id="45129" name="Drop Down 73" hidden="1">
              <a:extLst>
                <a:ext uri="{63B3BB69-23CF-44E3-9099-C40C66FF867C}">
                  <a14:compatExt spid="_x0000_s45129"/>
                </a:ext>
                <a:ext uri="{FF2B5EF4-FFF2-40B4-BE49-F238E27FC236}">
                  <a16:creationId xmlns:a16="http://schemas.microsoft.com/office/drawing/2014/main" id="{00000000-0008-0000-0900-000049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50</xdr:row>
          <xdr:rowOff>23813</xdr:rowOff>
        </xdr:from>
        <xdr:to>
          <xdr:col>9</xdr:col>
          <xdr:colOff>0</xdr:colOff>
          <xdr:row>50</xdr:row>
          <xdr:rowOff>276225</xdr:rowOff>
        </xdr:to>
        <xdr:sp macro="" textlink="">
          <xdr:nvSpPr>
            <xdr:cNvPr id="45130" name="Drop Down 74" hidden="1">
              <a:extLst>
                <a:ext uri="{63B3BB69-23CF-44E3-9099-C40C66FF867C}">
                  <a14:compatExt spid="_x0000_s45130"/>
                </a:ext>
                <a:ext uri="{FF2B5EF4-FFF2-40B4-BE49-F238E27FC236}">
                  <a16:creationId xmlns:a16="http://schemas.microsoft.com/office/drawing/2014/main" id="{00000000-0008-0000-0900-00004A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52</xdr:row>
          <xdr:rowOff>23813</xdr:rowOff>
        </xdr:from>
        <xdr:to>
          <xdr:col>9</xdr:col>
          <xdr:colOff>0</xdr:colOff>
          <xdr:row>52</xdr:row>
          <xdr:rowOff>276225</xdr:rowOff>
        </xdr:to>
        <xdr:sp macro="" textlink="">
          <xdr:nvSpPr>
            <xdr:cNvPr id="45131" name="Drop Down 75" hidden="1">
              <a:extLst>
                <a:ext uri="{63B3BB69-23CF-44E3-9099-C40C66FF867C}">
                  <a14:compatExt spid="_x0000_s45131"/>
                </a:ext>
                <a:ext uri="{FF2B5EF4-FFF2-40B4-BE49-F238E27FC236}">
                  <a16:creationId xmlns:a16="http://schemas.microsoft.com/office/drawing/2014/main" id="{00000000-0008-0000-0900-00004B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54</xdr:row>
          <xdr:rowOff>23813</xdr:rowOff>
        </xdr:from>
        <xdr:to>
          <xdr:col>9</xdr:col>
          <xdr:colOff>0</xdr:colOff>
          <xdr:row>54</xdr:row>
          <xdr:rowOff>276225</xdr:rowOff>
        </xdr:to>
        <xdr:sp macro="" textlink="">
          <xdr:nvSpPr>
            <xdr:cNvPr id="45132" name="Drop Down 76" hidden="1">
              <a:extLst>
                <a:ext uri="{63B3BB69-23CF-44E3-9099-C40C66FF867C}">
                  <a14:compatExt spid="_x0000_s45132"/>
                </a:ext>
                <a:ext uri="{FF2B5EF4-FFF2-40B4-BE49-F238E27FC236}">
                  <a16:creationId xmlns:a16="http://schemas.microsoft.com/office/drawing/2014/main" id="{00000000-0008-0000-0900-00004C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57</xdr:row>
          <xdr:rowOff>23813</xdr:rowOff>
        </xdr:from>
        <xdr:to>
          <xdr:col>9</xdr:col>
          <xdr:colOff>0</xdr:colOff>
          <xdr:row>57</xdr:row>
          <xdr:rowOff>276225</xdr:rowOff>
        </xdr:to>
        <xdr:sp macro="" textlink="">
          <xdr:nvSpPr>
            <xdr:cNvPr id="45133" name="Drop Down 77" hidden="1">
              <a:extLst>
                <a:ext uri="{63B3BB69-23CF-44E3-9099-C40C66FF867C}">
                  <a14:compatExt spid="_x0000_s45133"/>
                </a:ext>
                <a:ext uri="{FF2B5EF4-FFF2-40B4-BE49-F238E27FC236}">
                  <a16:creationId xmlns:a16="http://schemas.microsoft.com/office/drawing/2014/main" id="{00000000-0008-0000-0900-00004D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59</xdr:row>
          <xdr:rowOff>23813</xdr:rowOff>
        </xdr:from>
        <xdr:to>
          <xdr:col>9</xdr:col>
          <xdr:colOff>0</xdr:colOff>
          <xdr:row>59</xdr:row>
          <xdr:rowOff>276225</xdr:rowOff>
        </xdr:to>
        <xdr:sp macro="" textlink="">
          <xdr:nvSpPr>
            <xdr:cNvPr id="45134" name="Drop Down 78" hidden="1">
              <a:extLst>
                <a:ext uri="{63B3BB69-23CF-44E3-9099-C40C66FF867C}">
                  <a14:compatExt spid="_x0000_s45134"/>
                </a:ext>
                <a:ext uri="{FF2B5EF4-FFF2-40B4-BE49-F238E27FC236}">
                  <a16:creationId xmlns:a16="http://schemas.microsoft.com/office/drawing/2014/main" id="{00000000-0008-0000-0900-00004E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61</xdr:row>
          <xdr:rowOff>23813</xdr:rowOff>
        </xdr:from>
        <xdr:to>
          <xdr:col>9</xdr:col>
          <xdr:colOff>0</xdr:colOff>
          <xdr:row>61</xdr:row>
          <xdr:rowOff>276225</xdr:rowOff>
        </xdr:to>
        <xdr:sp macro="" textlink="">
          <xdr:nvSpPr>
            <xdr:cNvPr id="45135" name="Drop Down 79" hidden="1">
              <a:extLst>
                <a:ext uri="{63B3BB69-23CF-44E3-9099-C40C66FF867C}">
                  <a14:compatExt spid="_x0000_s45135"/>
                </a:ext>
                <a:ext uri="{FF2B5EF4-FFF2-40B4-BE49-F238E27FC236}">
                  <a16:creationId xmlns:a16="http://schemas.microsoft.com/office/drawing/2014/main" id="{00000000-0008-0000-0900-00004F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23813</xdr:rowOff>
        </xdr:from>
        <xdr:to>
          <xdr:col>9</xdr:col>
          <xdr:colOff>0</xdr:colOff>
          <xdr:row>63</xdr:row>
          <xdr:rowOff>276225</xdr:rowOff>
        </xdr:to>
        <xdr:sp macro="" textlink="">
          <xdr:nvSpPr>
            <xdr:cNvPr id="45136" name="Drop Down 80" hidden="1">
              <a:extLst>
                <a:ext uri="{63B3BB69-23CF-44E3-9099-C40C66FF867C}">
                  <a14:compatExt spid="_x0000_s45136"/>
                </a:ext>
                <a:ext uri="{FF2B5EF4-FFF2-40B4-BE49-F238E27FC236}">
                  <a16:creationId xmlns:a16="http://schemas.microsoft.com/office/drawing/2014/main" id="{00000000-0008-0000-0900-000050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65</xdr:row>
          <xdr:rowOff>23813</xdr:rowOff>
        </xdr:from>
        <xdr:to>
          <xdr:col>9</xdr:col>
          <xdr:colOff>0</xdr:colOff>
          <xdr:row>65</xdr:row>
          <xdr:rowOff>276225</xdr:rowOff>
        </xdr:to>
        <xdr:sp macro="" textlink="">
          <xdr:nvSpPr>
            <xdr:cNvPr id="45137" name="Drop Down 81" hidden="1">
              <a:extLst>
                <a:ext uri="{63B3BB69-23CF-44E3-9099-C40C66FF867C}">
                  <a14:compatExt spid="_x0000_s45137"/>
                </a:ext>
                <a:ext uri="{FF2B5EF4-FFF2-40B4-BE49-F238E27FC236}">
                  <a16:creationId xmlns:a16="http://schemas.microsoft.com/office/drawing/2014/main" id="{00000000-0008-0000-0900-000051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23813</xdr:rowOff>
        </xdr:from>
        <xdr:to>
          <xdr:col>3</xdr:col>
          <xdr:colOff>0</xdr:colOff>
          <xdr:row>15</xdr:row>
          <xdr:rowOff>280987</xdr:rowOff>
        </xdr:to>
        <xdr:sp macro="" textlink="">
          <xdr:nvSpPr>
            <xdr:cNvPr id="45145" name="Drop Down 89" hidden="1">
              <a:extLst>
                <a:ext uri="{63B3BB69-23CF-44E3-9099-C40C66FF867C}">
                  <a14:compatExt spid="_x0000_s45145"/>
                </a:ext>
                <a:ext uri="{FF2B5EF4-FFF2-40B4-BE49-F238E27FC236}">
                  <a16:creationId xmlns:a16="http://schemas.microsoft.com/office/drawing/2014/main" id="{00000000-0008-0000-0900-000059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23813</xdr:rowOff>
        </xdr:from>
        <xdr:to>
          <xdr:col>5</xdr:col>
          <xdr:colOff>0</xdr:colOff>
          <xdr:row>15</xdr:row>
          <xdr:rowOff>266700</xdr:rowOff>
        </xdr:to>
        <xdr:sp macro="" textlink="">
          <xdr:nvSpPr>
            <xdr:cNvPr id="45147" name="Drop Down 91" hidden="1">
              <a:extLst>
                <a:ext uri="{63B3BB69-23CF-44E3-9099-C40C66FF867C}">
                  <a14:compatExt spid="_x0000_s45147"/>
                </a:ext>
                <a:ext uri="{FF2B5EF4-FFF2-40B4-BE49-F238E27FC236}">
                  <a16:creationId xmlns:a16="http://schemas.microsoft.com/office/drawing/2014/main" id="{00000000-0008-0000-0900-00005B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23813</xdr:rowOff>
        </xdr:from>
        <xdr:to>
          <xdr:col>9</xdr:col>
          <xdr:colOff>0</xdr:colOff>
          <xdr:row>15</xdr:row>
          <xdr:rowOff>280987</xdr:rowOff>
        </xdr:to>
        <xdr:sp macro="" textlink="">
          <xdr:nvSpPr>
            <xdr:cNvPr id="45148" name="Drop Down 92" hidden="1">
              <a:extLst>
                <a:ext uri="{63B3BB69-23CF-44E3-9099-C40C66FF867C}">
                  <a14:compatExt spid="_x0000_s45148"/>
                </a:ext>
                <a:ext uri="{FF2B5EF4-FFF2-40B4-BE49-F238E27FC236}">
                  <a16:creationId xmlns:a16="http://schemas.microsoft.com/office/drawing/2014/main" id="{00000000-0008-0000-0900-00005C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23813</xdr:rowOff>
        </xdr:from>
        <xdr:to>
          <xdr:col>5</xdr:col>
          <xdr:colOff>0</xdr:colOff>
          <xdr:row>21</xdr:row>
          <xdr:rowOff>266700</xdr:rowOff>
        </xdr:to>
        <xdr:sp macro="" textlink="">
          <xdr:nvSpPr>
            <xdr:cNvPr id="45149" name="Drop Down 93" hidden="1">
              <a:extLst>
                <a:ext uri="{63B3BB69-23CF-44E3-9099-C40C66FF867C}">
                  <a14:compatExt spid="_x0000_s45149"/>
                </a:ext>
                <a:ext uri="{FF2B5EF4-FFF2-40B4-BE49-F238E27FC236}">
                  <a16:creationId xmlns:a16="http://schemas.microsoft.com/office/drawing/2014/main" id="{00000000-0008-0000-0900-00005D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23813</xdr:rowOff>
        </xdr:from>
        <xdr:to>
          <xdr:col>5</xdr:col>
          <xdr:colOff>0</xdr:colOff>
          <xdr:row>17</xdr:row>
          <xdr:rowOff>266700</xdr:rowOff>
        </xdr:to>
        <xdr:sp macro="" textlink="">
          <xdr:nvSpPr>
            <xdr:cNvPr id="45150" name="Drop Down 94" hidden="1">
              <a:extLst>
                <a:ext uri="{63B3BB69-23CF-44E3-9099-C40C66FF867C}">
                  <a14:compatExt spid="_x0000_s45150"/>
                </a:ext>
                <a:ext uri="{FF2B5EF4-FFF2-40B4-BE49-F238E27FC236}">
                  <a16:creationId xmlns:a16="http://schemas.microsoft.com/office/drawing/2014/main" id="{00000000-0008-0000-0900-00005E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23813</xdr:rowOff>
        </xdr:from>
        <xdr:to>
          <xdr:col>5</xdr:col>
          <xdr:colOff>0</xdr:colOff>
          <xdr:row>19</xdr:row>
          <xdr:rowOff>266700</xdr:rowOff>
        </xdr:to>
        <xdr:sp macro="" textlink="">
          <xdr:nvSpPr>
            <xdr:cNvPr id="45151" name="Drop Down 95" hidden="1">
              <a:extLst>
                <a:ext uri="{63B3BB69-23CF-44E3-9099-C40C66FF867C}">
                  <a14:compatExt spid="_x0000_s45151"/>
                </a:ext>
                <a:ext uri="{FF2B5EF4-FFF2-40B4-BE49-F238E27FC236}">
                  <a16:creationId xmlns:a16="http://schemas.microsoft.com/office/drawing/2014/main" id="{00000000-0008-0000-0900-00005F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23813</xdr:rowOff>
        </xdr:from>
        <xdr:to>
          <xdr:col>5</xdr:col>
          <xdr:colOff>0</xdr:colOff>
          <xdr:row>21</xdr:row>
          <xdr:rowOff>266700</xdr:rowOff>
        </xdr:to>
        <xdr:sp macro="" textlink="">
          <xdr:nvSpPr>
            <xdr:cNvPr id="45152" name="Drop Down 96" hidden="1">
              <a:extLst>
                <a:ext uri="{63B3BB69-23CF-44E3-9099-C40C66FF867C}">
                  <a14:compatExt spid="_x0000_s45152"/>
                </a:ext>
                <a:ext uri="{FF2B5EF4-FFF2-40B4-BE49-F238E27FC236}">
                  <a16:creationId xmlns:a16="http://schemas.microsoft.com/office/drawing/2014/main" id="{00000000-0008-0000-0900-000060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23813</xdr:rowOff>
        </xdr:from>
        <xdr:to>
          <xdr:col>5</xdr:col>
          <xdr:colOff>0</xdr:colOff>
          <xdr:row>23</xdr:row>
          <xdr:rowOff>266700</xdr:rowOff>
        </xdr:to>
        <xdr:sp macro="" textlink="">
          <xdr:nvSpPr>
            <xdr:cNvPr id="45153" name="Drop Down 97" hidden="1">
              <a:extLst>
                <a:ext uri="{63B3BB69-23CF-44E3-9099-C40C66FF867C}">
                  <a14:compatExt spid="_x0000_s45153"/>
                </a:ext>
                <a:ext uri="{FF2B5EF4-FFF2-40B4-BE49-F238E27FC236}">
                  <a16:creationId xmlns:a16="http://schemas.microsoft.com/office/drawing/2014/main" id="{00000000-0008-0000-0900-000061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23813</xdr:rowOff>
        </xdr:from>
        <xdr:to>
          <xdr:col>5</xdr:col>
          <xdr:colOff>0</xdr:colOff>
          <xdr:row>25</xdr:row>
          <xdr:rowOff>266700</xdr:rowOff>
        </xdr:to>
        <xdr:sp macro="" textlink="">
          <xdr:nvSpPr>
            <xdr:cNvPr id="45154" name="Drop Down 98" hidden="1">
              <a:extLst>
                <a:ext uri="{63B3BB69-23CF-44E3-9099-C40C66FF867C}">
                  <a14:compatExt spid="_x0000_s45154"/>
                </a:ext>
                <a:ext uri="{FF2B5EF4-FFF2-40B4-BE49-F238E27FC236}">
                  <a16:creationId xmlns:a16="http://schemas.microsoft.com/office/drawing/2014/main" id="{00000000-0008-0000-0900-000062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23813</xdr:rowOff>
        </xdr:from>
        <xdr:to>
          <xdr:col>5</xdr:col>
          <xdr:colOff>0</xdr:colOff>
          <xdr:row>27</xdr:row>
          <xdr:rowOff>266700</xdr:rowOff>
        </xdr:to>
        <xdr:sp macro="" textlink="">
          <xdr:nvSpPr>
            <xdr:cNvPr id="45155" name="Drop Down 99" hidden="1">
              <a:extLst>
                <a:ext uri="{63B3BB69-23CF-44E3-9099-C40C66FF867C}">
                  <a14:compatExt spid="_x0000_s45155"/>
                </a:ext>
                <a:ext uri="{FF2B5EF4-FFF2-40B4-BE49-F238E27FC236}">
                  <a16:creationId xmlns:a16="http://schemas.microsoft.com/office/drawing/2014/main" id="{00000000-0008-0000-0900-000063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29</xdr:row>
          <xdr:rowOff>23813</xdr:rowOff>
        </xdr:from>
        <xdr:to>
          <xdr:col>5</xdr:col>
          <xdr:colOff>0</xdr:colOff>
          <xdr:row>29</xdr:row>
          <xdr:rowOff>266700</xdr:rowOff>
        </xdr:to>
        <xdr:sp macro="" textlink="">
          <xdr:nvSpPr>
            <xdr:cNvPr id="45156" name="Drop Down 100" hidden="1">
              <a:extLst>
                <a:ext uri="{63B3BB69-23CF-44E3-9099-C40C66FF867C}">
                  <a14:compatExt spid="_x0000_s45156"/>
                </a:ext>
                <a:ext uri="{FF2B5EF4-FFF2-40B4-BE49-F238E27FC236}">
                  <a16:creationId xmlns:a16="http://schemas.microsoft.com/office/drawing/2014/main" id="{00000000-0008-0000-0900-000064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23813</xdr:rowOff>
        </xdr:from>
        <xdr:to>
          <xdr:col>5</xdr:col>
          <xdr:colOff>0</xdr:colOff>
          <xdr:row>31</xdr:row>
          <xdr:rowOff>266700</xdr:rowOff>
        </xdr:to>
        <xdr:sp macro="" textlink="">
          <xdr:nvSpPr>
            <xdr:cNvPr id="45157" name="Drop Down 101" hidden="1">
              <a:extLst>
                <a:ext uri="{63B3BB69-23CF-44E3-9099-C40C66FF867C}">
                  <a14:compatExt spid="_x0000_s45157"/>
                </a:ext>
                <a:ext uri="{FF2B5EF4-FFF2-40B4-BE49-F238E27FC236}">
                  <a16:creationId xmlns:a16="http://schemas.microsoft.com/office/drawing/2014/main" id="{00000000-0008-0000-0900-000065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xdr:row>
          <xdr:rowOff>23813</xdr:rowOff>
        </xdr:from>
        <xdr:to>
          <xdr:col>5</xdr:col>
          <xdr:colOff>0</xdr:colOff>
          <xdr:row>33</xdr:row>
          <xdr:rowOff>266700</xdr:rowOff>
        </xdr:to>
        <xdr:sp macro="" textlink="">
          <xdr:nvSpPr>
            <xdr:cNvPr id="45158" name="Drop Down 102" hidden="1">
              <a:extLst>
                <a:ext uri="{63B3BB69-23CF-44E3-9099-C40C66FF867C}">
                  <a14:compatExt spid="_x0000_s45158"/>
                </a:ext>
                <a:ext uri="{FF2B5EF4-FFF2-40B4-BE49-F238E27FC236}">
                  <a16:creationId xmlns:a16="http://schemas.microsoft.com/office/drawing/2014/main" id="{00000000-0008-0000-0900-000066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36</xdr:row>
          <xdr:rowOff>23813</xdr:rowOff>
        </xdr:from>
        <xdr:to>
          <xdr:col>5</xdr:col>
          <xdr:colOff>0</xdr:colOff>
          <xdr:row>36</xdr:row>
          <xdr:rowOff>266700</xdr:rowOff>
        </xdr:to>
        <xdr:sp macro="" textlink="">
          <xdr:nvSpPr>
            <xdr:cNvPr id="45159" name="Drop Down 103" hidden="1">
              <a:extLst>
                <a:ext uri="{63B3BB69-23CF-44E3-9099-C40C66FF867C}">
                  <a14:compatExt spid="_x0000_s45159"/>
                </a:ext>
                <a:ext uri="{FF2B5EF4-FFF2-40B4-BE49-F238E27FC236}">
                  <a16:creationId xmlns:a16="http://schemas.microsoft.com/office/drawing/2014/main" id="{00000000-0008-0000-0900-000067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23813</xdr:rowOff>
        </xdr:from>
        <xdr:to>
          <xdr:col>5</xdr:col>
          <xdr:colOff>0</xdr:colOff>
          <xdr:row>38</xdr:row>
          <xdr:rowOff>266700</xdr:rowOff>
        </xdr:to>
        <xdr:sp macro="" textlink="">
          <xdr:nvSpPr>
            <xdr:cNvPr id="45160" name="Drop Down 104" hidden="1">
              <a:extLst>
                <a:ext uri="{63B3BB69-23CF-44E3-9099-C40C66FF867C}">
                  <a14:compatExt spid="_x0000_s45160"/>
                </a:ext>
                <a:ext uri="{FF2B5EF4-FFF2-40B4-BE49-F238E27FC236}">
                  <a16:creationId xmlns:a16="http://schemas.microsoft.com/office/drawing/2014/main" id="{00000000-0008-0000-0900-000068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40</xdr:row>
          <xdr:rowOff>23813</xdr:rowOff>
        </xdr:from>
        <xdr:to>
          <xdr:col>5</xdr:col>
          <xdr:colOff>0</xdr:colOff>
          <xdr:row>40</xdr:row>
          <xdr:rowOff>266700</xdr:rowOff>
        </xdr:to>
        <xdr:sp macro="" textlink="">
          <xdr:nvSpPr>
            <xdr:cNvPr id="45161" name="Drop Down 105" hidden="1">
              <a:extLst>
                <a:ext uri="{63B3BB69-23CF-44E3-9099-C40C66FF867C}">
                  <a14:compatExt spid="_x0000_s45161"/>
                </a:ext>
                <a:ext uri="{FF2B5EF4-FFF2-40B4-BE49-F238E27FC236}">
                  <a16:creationId xmlns:a16="http://schemas.microsoft.com/office/drawing/2014/main" id="{00000000-0008-0000-0900-000069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42</xdr:row>
          <xdr:rowOff>23813</xdr:rowOff>
        </xdr:from>
        <xdr:to>
          <xdr:col>5</xdr:col>
          <xdr:colOff>0</xdr:colOff>
          <xdr:row>42</xdr:row>
          <xdr:rowOff>266700</xdr:rowOff>
        </xdr:to>
        <xdr:sp macro="" textlink="">
          <xdr:nvSpPr>
            <xdr:cNvPr id="45162" name="Drop Down 106" hidden="1">
              <a:extLst>
                <a:ext uri="{63B3BB69-23CF-44E3-9099-C40C66FF867C}">
                  <a14:compatExt spid="_x0000_s45162"/>
                </a:ext>
                <a:ext uri="{FF2B5EF4-FFF2-40B4-BE49-F238E27FC236}">
                  <a16:creationId xmlns:a16="http://schemas.microsoft.com/office/drawing/2014/main" id="{00000000-0008-0000-0900-00006A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44</xdr:row>
          <xdr:rowOff>23813</xdr:rowOff>
        </xdr:from>
        <xdr:to>
          <xdr:col>5</xdr:col>
          <xdr:colOff>0</xdr:colOff>
          <xdr:row>44</xdr:row>
          <xdr:rowOff>266700</xdr:rowOff>
        </xdr:to>
        <xdr:sp macro="" textlink="">
          <xdr:nvSpPr>
            <xdr:cNvPr id="45163" name="Drop Down 107" hidden="1">
              <a:extLst>
                <a:ext uri="{63B3BB69-23CF-44E3-9099-C40C66FF867C}">
                  <a14:compatExt spid="_x0000_s45163"/>
                </a:ext>
                <a:ext uri="{FF2B5EF4-FFF2-40B4-BE49-F238E27FC236}">
                  <a16:creationId xmlns:a16="http://schemas.microsoft.com/office/drawing/2014/main" id="{00000000-0008-0000-0900-00006B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46</xdr:row>
          <xdr:rowOff>23813</xdr:rowOff>
        </xdr:from>
        <xdr:to>
          <xdr:col>5</xdr:col>
          <xdr:colOff>0</xdr:colOff>
          <xdr:row>46</xdr:row>
          <xdr:rowOff>266700</xdr:rowOff>
        </xdr:to>
        <xdr:sp macro="" textlink="">
          <xdr:nvSpPr>
            <xdr:cNvPr id="45164" name="Drop Down 108" hidden="1">
              <a:extLst>
                <a:ext uri="{63B3BB69-23CF-44E3-9099-C40C66FF867C}">
                  <a14:compatExt spid="_x0000_s45164"/>
                </a:ext>
                <a:ext uri="{FF2B5EF4-FFF2-40B4-BE49-F238E27FC236}">
                  <a16:creationId xmlns:a16="http://schemas.microsoft.com/office/drawing/2014/main" id="{00000000-0008-0000-0900-00006C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48</xdr:row>
          <xdr:rowOff>23813</xdr:rowOff>
        </xdr:from>
        <xdr:to>
          <xdr:col>5</xdr:col>
          <xdr:colOff>0</xdr:colOff>
          <xdr:row>48</xdr:row>
          <xdr:rowOff>266700</xdr:rowOff>
        </xdr:to>
        <xdr:sp macro="" textlink="">
          <xdr:nvSpPr>
            <xdr:cNvPr id="45165" name="Drop Down 109" hidden="1">
              <a:extLst>
                <a:ext uri="{63B3BB69-23CF-44E3-9099-C40C66FF867C}">
                  <a14:compatExt spid="_x0000_s45165"/>
                </a:ext>
                <a:ext uri="{FF2B5EF4-FFF2-40B4-BE49-F238E27FC236}">
                  <a16:creationId xmlns:a16="http://schemas.microsoft.com/office/drawing/2014/main" id="{00000000-0008-0000-0900-00006D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50</xdr:row>
          <xdr:rowOff>23813</xdr:rowOff>
        </xdr:from>
        <xdr:to>
          <xdr:col>5</xdr:col>
          <xdr:colOff>0</xdr:colOff>
          <xdr:row>50</xdr:row>
          <xdr:rowOff>266700</xdr:rowOff>
        </xdr:to>
        <xdr:sp macro="" textlink="">
          <xdr:nvSpPr>
            <xdr:cNvPr id="45166" name="Drop Down 110" hidden="1">
              <a:extLst>
                <a:ext uri="{63B3BB69-23CF-44E3-9099-C40C66FF867C}">
                  <a14:compatExt spid="_x0000_s45166"/>
                </a:ext>
                <a:ext uri="{FF2B5EF4-FFF2-40B4-BE49-F238E27FC236}">
                  <a16:creationId xmlns:a16="http://schemas.microsoft.com/office/drawing/2014/main" id="{00000000-0008-0000-0900-00006E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52</xdr:row>
          <xdr:rowOff>23813</xdr:rowOff>
        </xdr:from>
        <xdr:to>
          <xdr:col>5</xdr:col>
          <xdr:colOff>0</xdr:colOff>
          <xdr:row>52</xdr:row>
          <xdr:rowOff>266700</xdr:rowOff>
        </xdr:to>
        <xdr:sp macro="" textlink="">
          <xdr:nvSpPr>
            <xdr:cNvPr id="45167" name="Drop Down 111" hidden="1">
              <a:extLst>
                <a:ext uri="{63B3BB69-23CF-44E3-9099-C40C66FF867C}">
                  <a14:compatExt spid="_x0000_s45167"/>
                </a:ext>
                <a:ext uri="{FF2B5EF4-FFF2-40B4-BE49-F238E27FC236}">
                  <a16:creationId xmlns:a16="http://schemas.microsoft.com/office/drawing/2014/main" id="{00000000-0008-0000-0900-00006F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54</xdr:row>
          <xdr:rowOff>23813</xdr:rowOff>
        </xdr:from>
        <xdr:to>
          <xdr:col>5</xdr:col>
          <xdr:colOff>0</xdr:colOff>
          <xdr:row>54</xdr:row>
          <xdr:rowOff>266700</xdr:rowOff>
        </xdr:to>
        <xdr:sp macro="" textlink="">
          <xdr:nvSpPr>
            <xdr:cNvPr id="45168" name="Drop Down 112" hidden="1">
              <a:extLst>
                <a:ext uri="{63B3BB69-23CF-44E3-9099-C40C66FF867C}">
                  <a14:compatExt spid="_x0000_s45168"/>
                </a:ext>
                <a:ext uri="{FF2B5EF4-FFF2-40B4-BE49-F238E27FC236}">
                  <a16:creationId xmlns:a16="http://schemas.microsoft.com/office/drawing/2014/main" id="{00000000-0008-0000-0900-000070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57</xdr:row>
          <xdr:rowOff>23813</xdr:rowOff>
        </xdr:from>
        <xdr:to>
          <xdr:col>5</xdr:col>
          <xdr:colOff>0</xdr:colOff>
          <xdr:row>57</xdr:row>
          <xdr:rowOff>266700</xdr:rowOff>
        </xdr:to>
        <xdr:sp macro="" textlink="">
          <xdr:nvSpPr>
            <xdr:cNvPr id="45169" name="Drop Down 113" hidden="1">
              <a:extLst>
                <a:ext uri="{63B3BB69-23CF-44E3-9099-C40C66FF867C}">
                  <a14:compatExt spid="_x0000_s45169"/>
                </a:ext>
                <a:ext uri="{FF2B5EF4-FFF2-40B4-BE49-F238E27FC236}">
                  <a16:creationId xmlns:a16="http://schemas.microsoft.com/office/drawing/2014/main" id="{00000000-0008-0000-0900-000071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59</xdr:row>
          <xdr:rowOff>23813</xdr:rowOff>
        </xdr:from>
        <xdr:to>
          <xdr:col>5</xdr:col>
          <xdr:colOff>0</xdr:colOff>
          <xdr:row>59</xdr:row>
          <xdr:rowOff>266700</xdr:rowOff>
        </xdr:to>
        <xdr:sp macro="" textlink="">
          <xdr:nvSpPr>
            <xdr:cNvPr id="45170" name="Drop Down 114" hidden="1">
              <a:extLst>
                <a:ext uri="{63B3BB69-23CF-44E3-9099-C40C66FF867C}">
                  <a14:compatExt spid="_x0000_s45170"/>
                </a:ext>
                <a:ext uri="{FF2B5EF4-FFF2-40B4-BE49-F238E27FC236}">
                  <a16:creationId xmlns:a16="http://schemas.microsoft.com/office/drawing/2014/main" id="{00000000-0008-0000-0900-000072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61</xdr:row>
          <xdr:rowOff>23813</xdr:rowOff>
        </xdr:from>
        <xdr:to>
          <xdr:col>5</xdr:col>
          <xdr:colOff>0</xdr:colOff>
          <xdr:row>61</xdr:row>
          <xdr:rowOff>266700</xdr:rowOff>
        </xdr:to>
        <xdr:sp macro="" textlink="">
          <xdr:nvSpPr>
            <xdr:cNvPr id="45171" name="Drop Down 115" hidden="1">
              <a:extLst>
                <a:ext uri="{63B3BB69-23CF-44E3-9099-C40C66FF867C}">
                  <a14:compatExt spid="_x0000_s45171"/>
                </a:ext>
                <a:ext uri="{FF2B5EF4-FFF2-40B4-BE49-F238E27FC236}">
                  <a16:creationId xmlns:a16="http://schemas.microsoft.com/office/drawing/2014/main" id="{00000000-0008-0000-0900-000073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63</xdr:row>
          <xdr:rowOff>23813</xdr:rowOff>
        </xdr:from>
        <xdr:to>
          <xdr:col>5</xdr:col>
          <xdr:colOff>0</xdr:colOff>
          <xdr:row>63</xdr:row>
          <xdr:rowOff>266700</xdr:rowOff>
        </xdr:to>
        <xdr:sp macro="" textlink="">
          <xdr:nvSpPr>
            <xdr:cNvPr id="45172" name="Drop Down 116" hidden="1">
              <a:extLst>
                <a:ext uri="{63B3BB69-23CF-44E3-9099-C40C66FF867C}">
                  <a14:compatExt spid="_x0000_s45172"/>
                </a:ext>
                <a:ext uri="{FF2B5EF4-FFF2-40B4-BE49-F238E27FC236}">
                  <a16:creationId xmlns:a16="http://schemas.microsoft.com/office/drawing/2014/main" id="{00000000-0008-0000-0900-000074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65</xdr:row>
          <xdr:rowOff>23813</xdr:rowOff>
        </xdr:from>
        <xdr:to>
          <xdr:col>5</xdr:col>
          <xdr:colOff>0</xdr:colOff>
          <xdr:row>65</xdr:row>
          <xdr:rowOff>266700</xdr:rowOff>
        </xdr:to>
        <xdr:sp macro="" textlink="">
          <xdr:nvSpPr>
            <xdr:cNvPr id="45173" name="Drop Down 117" hidden="1">
              <a:extLst>
                <a:ext uri="{63B3BB69-23CF-44E3-9099-C40C66FF867C}">
                  <a14:compatExt spid="_x0000_s45173"/>
                </a:ext>
                <a:ext uri="{FF2B5EF4-FFF2-40B4-BE49-F238E27FC236}">
                  <a16:creationId xmlns:a16="http://schemas.microsoft.com/office/drawing/2014/main" id="{00000000-0008-0000-0900-000075B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23813</xdr:colOff>
          <xdr:row>40</xdr:row>
          <xdr:rowOff>23813</xdr:rowOff>
        </xdr:from>
        <xdr:to>
          <xdr:col>3</xdr:col>
          <xdr:colOff>9525</xdr:colOff>
          <xdr:row>40</xdr:row>
          <xdr:rowOff>276225</xdr:rowOff>
        </xdr:to>
        <xdr:sp macro="" textlink="">
          <xdr:nvSpPr>
            <xdr:cNvPr id="2125" name="Drop Down 77" hidden="1">
              <a:extLst>
                <a:ext uri="{63B3BB69-23CF-44E3-9099-C40C66FF867C}">
                  <a14:compatExt spid="_x0000_s2125"/>
                </a:ext>
                <a:ext uri="{FF2B5EF4-FFF2-40B4-BE49-F238E27FC236}">
                  <a16:creationId xmlns:a16="http://schemas.microsoft.com/office/drawing/2014/main" id="{00000000-0008-0000-0A00-00004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42</xdr:row>
          <xdr:rowOff>23813</xdr:rowOff>
        </xdr:from>
        <xdr:to>
          <xdr:col>3</xdr:col>
          <xdr:colOff>9525</xdr:colOff>
          <xdr:row>42</xdr:row>
          <xdr:rowOff>276225</xdr:rowOff>
        </xdr:to>
        <xdr:sp macro="" textlink="">
          <xdr:nvSpPr>
            <xdr:cNvPr id="2129" name="Drop Down 81" hidden="1">
              <a:extLst>
                <a:ext uri="{63B3BB69-23CF-44E3-9099-C40C66FF867C}">
                  <a14:compatExt spid="_x0000_s2129"/>
                </a:ext>
                <a:ext uri="{FF2B5EF4-FFF2-40B4-BE49-F238E27FC236}">
                  <a16:creationId xmlns:a16="http://schemas.microsoft.com/office/drawing/2014/main" id="{00000000-0008-0000-0A00-00005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44</xdr:row>
          <xdr:rowOff>23813</xdr:rowOff>
        </xdr:from>
        <xdr:to>
          <xdr:col>3</xdr:col>
          <xdr:colOff>9525</xdr:colOff>
          <xdr:row>44</xdr:row>
          <xdr:rowOff>276225</xdr:rowOff>
        </xdr:to>
        <xdr:sp macro="" textlink="">
          <xdr:nvSpPr>
            <xdr:cNvPr id="2137" name="Drop Down 89" hidden="1">
              <a:extLst>
                <a:ext uri="{63B3BB69-23CF-44E3-9099-C40C66FF867C}">
                  <a14:compatExt spid="_x0000_s2137"/>
                </a:ext>
                <a:ext uri="{FF2B5EF4-FFF2-40B4-BE49-F238E27FC236}">
                  <a16:creationId xmlns:a16="http://schemas.microsoft.com/office/drawing/2014/main" id="{00000000-0008-0000-0A00-00005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23813</xdr:rowOff>
        </xdr:from>
        <xdr:to>
          <xdr:col>3</xdr:col>
          <xdr:colOff>0</xdr:colOff>
          <xdr:row>46</xdr:row>
          <xdr:rowOff>276225</xdr:rowOff>
        </xdr:to>
        <xdr:sp macro="" textlink="">
          <xdr:nvSpPr>
            <xdr:cNvPr id="2145" name="Drop Down 97" hidden="1">
              <a:extLst>
                <a:ext uri="{63B3BB69-23CF-44E3-9099-C40C66FF867C}">
                  <a14:compatExt spid="_x0000_s2145"/>
                </a:ext>
                <a:ext uri="{FF2B5EF4-FFF2-40B4-BE49-F238E27FC236}">
                  <a16:creationId xmlns:a16="http://schemas.microsoft.com/office/drawing/2014/main" id="{00000000-0008-0000-0A00-00006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23813</xdr:rowOff>
        </xdr:from>
        <xdr:to>
          <xdr:col>3</xdr:col>
          <xdr:colOff>0</xdr:colOff>
          <xdr:row>48</xdr:row>
          <xdr:rowOff>290512</xdr:rowOff>
        </xdr:to>
        <xdr:sp macro="" textlink="">
          <xdr:nvSpPr>
            <xdr:cNvPr id="2147" name="Drop Down 99" hidden="1">
              <a:extLst>
                <a:ext uri="{63B3BB69-23CF-44E3-9099-C40C66FF867C}">
                  <a14:compatExt spid="_x0000_s2147"/>
                </a:ext>
                <a:ext uri="{FF2B5EF4-FFF2-40B4-BE49-F238E27FC236}">
                  <a16:creationId xmlns:a16="http://schemas.microsoft.com/office/drawing/2014/main" id="{00000000-0008-0000-0A00-00006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50</xdr:row>
          <xdr:rowOff>23813</xdr:rowOff>
        </xdr:from>
        <xdr:to>
          <xdr:col>3</xdr:col>
          <xdr:colOff>0</xdr:colOff>
          <xdr:row>50</xdr:row>
          <xdr:rowOff>290512</xdr:rowOff>
        </xdr:to>
        <xdr:sp macro="" textlink="">
          <xdr:nvSpPr>
            <xdr:cNvPr id="2149" name="Drop Down 101" hidden="1">
              <a:extLst>
                <a:ext uri="{63B3BB69-23CF-44E3-9099-C40C66FF867C}">
                  <a14:compatExt spid="_x0000_s2149"/>
                </a:ext>
                <a:ext uri="{FF2B5EF4-FFF2-40B4-BE49-F238E27FC236}">
                  <a16:creationId xmlns:a16="http://schemas.microsoft.com/office/drawing/2014/main" id="{00000000-0008-0000-0A00-00006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61</xdr:row>
          <xdr:rowOff>23813</xdr:rowOff>
        </xdr:from>
        <xdr:to>
          <xdr:col>3</xdr:col>
          <xdr:colOff>0</xdr:colOff>
          <xdr:row>61</xdr:row>
          <xdr:rowOff>290512</xdr:rowOff>
        </xdr:to>
        <xdr:sp macro="" textlink="">
          <xdr:nvSpPr>
            <xdr:cNvPr id="2151" name="Drop Down 103" hidden="1">
              <a:extLst>
                <a:ext uri="{63B3BB69-23CF-44E3-9099-C40C66FF867C}">
                  <a14:compatExt spid="_x0000_s2151"/>
                </a:ext>
                <a:ext uri="{FF2B5EF4-FFF2-40B4-BE49-F238E27FC236}">
                  <a16:creationId xmlns:a16="http://schemas.microsoft.com/office/drawing/2014/main" id="{00000000-0008-0000-0A00-00006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23813</xdr:colOff>
          <xdr:row>13</xdr:row>
          <xdr:rowOff>23813</xdr:rowOff>
        </xdr:from>
        <xdr:to>
          <xdr:col>7</xdr:col>
          <xdr:colOff>900113</xdr:colOff>
          <xdr:row>13</xdr:row>
          <xdr:rowOff>304800</xdr:rowOff>
        </xdr:to>
        <xdr:sp macro="" textlink="">
          <xdr:nvSpPr>
            <xdr:cNvPr id="2247" name="Drop Down 199" hidden="1">
              <a:extLst>
                <a:ext uri="{63B3BB69-23CF-44E3-9099-C40C66FF867C}">
                  <a14:compatExt spid="_x0000_s2247"/>
                </a:ext>
                <a:ext uri="{FF2B5EF4-FFF2-40B4-BE49-F238E27FC236}">
                  <a16:creationId xmlns:a16="http://schemas.microsoft.com/office/drawing/2014/main" id="{00000000-0008-0000-0A00-0000C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67</xdr:row>
          <xdr:rowOff>23813</xdr:rowOff>
        </xdr:from>
        <xdr:to>
          <xdr:col>3</xdr:col>
          <xdr:colOff>0</xdr:colOff>
          <xdr:row>67</xdr:row>
          <xdr:rowOff>290513</xdr:rowOff>
        </xdr:to>
        <xdr:sp macro="" textlink="">
          <xdr:nvSpPr>
            <xdr:cNvPr id="2360" name="Drop Down 312" hidden="1">
              <a:extLst>
                <a:ext uri="{63B3BB69-23CF-44E3-9099-C40C66FF867C}">
                  <a14:compatExt spid="_x0000_s2360"/>
                </a:ext>
                <a:ext uri="{FF2B5EF4-FFF2-40B4-BE49-F238E27FC236}">
                  <a16:creationId xmlns:a16="http://schemas.microsoft.com/office/drawing/2014/main" id="{00000000-0008-0000-0A00-000038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74</xdr:row>
          <xdr:rowOff>9525</xdr:rowOff>
        </xdr:from>
        <xdr:to>
          <xdr:col>8</xdr:col>
          <xdr:colOff>1</xdr:colOff>
          <xdr:row>74</xdr:row>
          <xdr:rowOff>214313</xdr:rowOff>
        </xdr:to>
        <xdr:sp macro="" textlink="">
          <xdr:nvSpPr>
            <xdr:cNvPr id="2362" name="Drop Down 314" hidden="1">
              <a:extLst>
                <a:ext uri="{63B3BB69-23CF-44E3-9099-C40C66FF867C}">
                  <a14:compatExt spid="_x0000_s2362"/>
                </a:ext>
                <a:ext uri="{FF2B5EF4-FFF2-40B4-BE49-F238E27FC236}">
                  <a16:creationId xmlns:a16="http://schemas.microsoft.com/office/drawing/2014/main" id="{00000000-0008-0000-0A00-00003A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17</xdr:row>
          <xdr:rowOff>38100</xdr:rowOff>
        </xdr:from>
        <xdr:to>
          <xdr:col>2</xdr:col>
          <xdr:colOff>0</xdr:colOff>
          <xdr:row>17</xdr:row>
          <xdr:rowOff>290512</xdr:rowOff>
        </xdr:to>
        <xdr:sp macro="" textlink="">
          <xdr:nvSpPr>
            <xdr:cNvPr id="2363" name="Drop Down 315" hidden="1">
              <a:extLst>
                <a:ext uri="{63B3BB69-23CF-44E3-9099-C40C66FF867C}">
                  <a14:compatExt spid="_x0000_s2363"/>
                </a:ext>
                <a:ext uri="{FF2B5EF4-FFF2-40B4-BE49-F238E27FC236}">
                  <a16:creationId xmlns:a16="http://schemas.microsoft.com/office/drawing/2014/main" id="{00000000-0008-0000-0A00-00003B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19</xdr:row>
          <xdr:rowOff>38100</xdr:rowOff>
        </xdr:from>
        <xdr:to>
          <xdr:col>2</xdr:col>
          <xdr:colOff>0</xdr:colOff>
          <xdr:row>19</xdr:row>
          <xdr:rowOff>290512</xdr:rowOff>
        </xdr:to>
        <xdr:sp macro="" textlink="">
          <xdr:nvSpPr>
            <xdr:cNvPr id="2364" name="Drop Down 316" hidden="1">
              <a:extLst>
                <a:ext uri="{63B3BB69-23CF-44E3-9099-C40C66FF867C}">
                  <a14:compatExt spid="_x0000_s2364"/>
                </a:ext>
                <a:ext uri="{FF2B5EF4-FFF2-40B4-BE49-F238E27FC236}">
                  <a16:creationId xmlns:a16="http://schemas.microsoft.com/office/drawing/2014/main" id="{00000000-0008-0000-0A00-00003C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21</xdr:row>
          <xdr:rowOff>38100</xdr:rowOff>
        </xdr:from>
        <xdr:to>
          <xdr:col>2</xdr:col>
          <xdr:colOff>0</xdr:colOff>
          <xdr:row>21</xdr:row>
          <xdr:rowOff>290512</xdr:rowOff>
        </xdr:to>
        <xdr:sp macro="" textlink="">
          <xdr:nvSpPr>
            <xdr:cNvPr id="2365" name="Drop Down 317" hidden="1">
              <a:extLst>
                <a:ext uri="{63B3BB69-23CF-44E3-9099-C40C66FF867C}">
                  <a14:compatExt spid="_x0000_s2365"/>
                </a:ext>
                <a:ext uri="{FF2B5EF4-FFF2-40B4-BE49-F238E27FC236}">
                  <a16:creationId xmlns:a16="http://schemas.microsoft.com/office/drawing/2014/main" id="{00000000-0008-0000-0A00-00003D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27</xdr:row>
          <xdr:rowOff>38100</xdr:rowOff>
        </xdr:from>
        <xdr:to>
          <xdr:col>2</xdr:col>
          <xdr:colOff>0</xdr:colOff>
          <xdr:row>27</xdr:row>
          <xdr:rowOff>290512</xdr:rowOff>
        </xdr:to>
        <xdr:sp macro="" textlink="">
          <xdr:nvSpPr>
            <xdr:cNvPr id="2368" name="Drop Down 320" hidden="1">
              <a:extLst>
                <a:ext uri="{63B3BB69-23CF-44E3-9099-C40C66FF867C}">
                  <a14:compatExt spid="_x0000_s2368"/>
                </a:ext>
                <a:ext uri="{FF2B5EF4-FFF2-40B4-BE49-F238E27FC236}">
                  <a16:creationId xmlns:a16="http://schemas.microsoft.com/office/drawing/2014/main" id="{00000000-0008-0000-0A00-000040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29</xdr:row>
          <xdr:rowOff>38100</xdr:rowOff>
        </xdr:from>
        <xdr:to>
          <xdr:col>2</xdr:col>
          <xdr:colOff>0</xdr:colOff>
          <xdr:row>29</xdr:row>
          <xdr:rowOff>290512</xdr:rowOff>
        </xdr:to>
        <xdr:sp macro="" textlink="">
          <xdr:nvSpPr>
            <xdr:cNvPr id="2369" name="Drop Down 321" hidden="1">
              <a:extLst>
                <a:ext uri="{63B3BB69-23CF-44E3-9099-C40C66FF867C}">
                  <a14:compatExt spid="_x0000_s2369"/>
                </a:ext>
                <a:ext uri="{FF2B5EF4-FFF2-40B4-BE49-F238E27FC236}">
                  <a16:creationId xmlns:a16="http://schemas.microsoft.com/office/drawing/2014/main" id="{00000000-0008-0000-0A00-000041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31</xdr:row>
          <xdr:rowOff>38100</xdr:rowOff>
        </xdr:from>
        <xdr:to>
          <xdr:col>2</xdr:col>
          <xdr:colOff>0</xdr:colOff>
          <xdr:row>31</xdr:row>
          <xdr:rowOff>290512</xdr:rowOff>
        </xdr:to>
        <xdr:sp macro="" textlink="">
          <xdr:nvSpPr>
            <xdr:cNvPr id="2370" name="Drop Down 322" hidden="1">
              <a:extLst>
                <a:ext uri="{63B3BB69-23CF-44E3-9099-C40C66FF867C}">
                  <a14:compatExt spid="_x0000_s2370"/>
                </a:ext>
                <a:ext uri="{FF2B5EF4-FFF2-40B4-BE49-F238E27FC236}">
                  <a16:creationId xmlns:a16="http://schemas.microsoft.com/office/drawing/2014/main" id="{00000000-0008-0000-0A00-000042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28575</xdr:rowOff>
        </xdr:from>
        <xdr:to>
          <xdr:col>3</xdr:col>
          <xdr:colOff>0</xdr:colOff>
          <xdr:row>17</xdr:row>
          <xdr:rowOff>280988</xdr:rowOff>
        </xdr:to>
        <xdr:sp macro="" textlink="">
          <xdr:nvSpPr>
            <xdr:cNvPr id="2371" name="Drop Down 323" hidden="1">
              <a:extLst>
                <a:ext uri="{63B3BB69-23CF-44E3-9099-C40C66FF867C}">
                  <a14:compatExt spid="_x0000_s2371"/>
                </a:ext>
                <a:ext uri="{FF2B5EF4-FFF2-40B4-BE49-F238E27FC236}">
                  <a16:creationId xmlns:a16="http://schemas.microsoft.com/office/drawing/2014/main" id="{00000000-0008-0000-0A00-000043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19</xdr:row>
          <xdr:rowOff>23813</xdr:rowOff>
        </xdr:from>
        <xdr:to>
          <xdr:col>3</xdr:col>
          <xdr:colOff>0</xdr:colOff>
          <xdr:row>19</xdr:row>
          <xdr:rowOff>290512</xdr:rowOff>
        </xdr:to>
        <xdr:sp macro="" textlink="">
          <xdr:nvSpPr>
            <xdr:cNvPr id="2372" name="Drop Down 324" hidden="1">
              <a:extLst>
                <a:ext uri="{63B3BB69-23CF-44E3-9099-C40C66FF867C}">
                  <a14:compatExt spid="_x0000_s2372"/>
                </a:ext>
                <a:ext uri="{FF2B5EF4-FFF2-40B4-BE49-F238E27FC236}">
                  <a16:creationId xmlns:a16="http://schemas.microsoft.com/office/drawing/2014/main" id="{00000000-0008-0000-0A00-000044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xdr:row>
          <xdr:rowOff>28575</xdr:rowOff>
        </xdr:from>
        <xdr:to>
          <xdr:col>3</xdr:col>
          <xdr:colOff>0</xdr:colOff>
          <xdr:row>21</xdr:row>
          <xdr:rowOff>280988</xdr:rowOff>
        </xdr:to>
        <xdr:sp macro="" textlink="">
          <xdr:nvSpPr>
            <xdr:cNvPr id="2373" name="Drop Down 325" hidden="1">
              <a:extLst>
                <a:ext uri="{63B3BB69-23CF-44E3-9099-C40C66FF867C}">
                  <a14:compatExt spid="_x0000_s2373"/>
                </a:ext>
                <a:ext uri="{FF2B5EF4-FFF2-40B4-BE49-F238E27FC236}">
                  <a16:creationId xmlns:a16="http://schemas.microsoft.com/office/drawing/2014/main" id="{00000000-0008-0000-0A00-000045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27</xdr:row>
          <xdr:rowOff>23813</xdr:rowOff>
        </xdr:from>
        <xdr:to>
          <xdr:col>3</xdr:col>
          <xdr:colOff>0</xdr:colOff>
          <xdr:row>27</xdr:row>
          <xdr:rowOff>290512</xdr:rowOff>
        </xdr:to>
        <xdr:sp macro="" textlink="">
          <xdr:nvSpPr>
            <xdr:cNvPr id="2376" name="Drop Down 328" hidden="1">
              <a:extLst>
                <a:ext uri="{63B3BB69-23CF-44E3-9099-C40C66FF867C}">
                  <a14:compatExt spid="_x0000_s2376"/>
                </a:ext>
                <a:ext uri="{FF2B5EF4-FFF2-40B4-BE49-F238E27FC236}">
                  <a16:creationId xmlns:a16="http://schemas.microsoft.com/office/drawing/2014/main" id="{00000000-0008-0000-0A00-000048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29</xdr:row>
          <xdr:rowOff>23813</xdr:rowOff>
        </xdr:from>
        <xdr:to>
          <xdr:col>3</xdr:col>
          <xdr:colOff>0</xdr:colOff>
          <xdr:row>29</xdr:row>
          <xdr:rowOff>290512</xdr:rowOff>
        </xdr:to>
        <xdr:sp macro="" textlink="">
          <xdr:nvSpPr>
            <xdr:cNvPr id="2377" name="Drop Down 329" hidden="1">
              <a:extLst>
                <a:ext uri="{63B3BB69-23CF-44E3-9099-C40C66FF867C}">
                  <a14:compatExt spid="_x0000_s2377"/>
                </a:ext>
                <a:ext uri="{FF2B5EF4-FFF2-40B4-BE49-F238E27FC236}">
                  <a16:creationId xmlns:a16="http://schemas.microsoft.com/office/drawing/2014/main" id="{00000000-0008-0000-0A00-000049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31</xdr:row>
          <xdr:rowOff>28575</xdr:rowOff>
        </xdr:from>
        <xdr:to>
          <xdr:col>3</xdr:col>
          <xdr:colOff>9525</xdr:colOff>
          <xdr:row>31</xdr:row>
          <xdr:rowOff>280988</xdr:rowOff>
        </xdr:to>
        <xdr:sp macro="" textlink="">
          <xdr:nvSpPr>
            <xdr:cNvPr id="2378" name="Drop Down 330" hidden="1">
              <a:extLst>
                <a:ext uri="{63B3BB69-23CF-44E3-9099-C40C66FF867C}">
                  <a14:compatExt spid="_x0000_s2378"/>
                </a:ext>
                <a:ext uri="{FF2B5EF4-FFF2-40B4-BE49-F238E27FC236}">
                  <a16:creationId xmlns:a16="http://schemas.microsoft.com/office/drawing/2014/main" id="{00000000-0008-0000-0A00-00004A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23813</xdr:rowOff>
        </xdr:from>
        <xdr:to>
          <xdr:col>5</xdr:col>
          <xdr:colOff>0</xdr:colOff>
          <xdr:row>17</xdr:row>
          <xdr:rowOff>266700</xdr:rowOff>
        </xdr:to>
        <xdr:sp macro="" textlink="">
          <xdr:nvSpPr>
            <xdr:cNvPr id="2379" name="Drop Down 331" hidden="1">
              <a:extLst>
                <a:ext uri="{63B3BB69-23CF-44E3-9099-C40C66FF867C}">
                  <a14:compatExt spid="_x0000_s2379"/>
                </a:ext>
                <a:ext uri="{FF2B5EF4-FFF2-40B4-BE49-F238E27FC236}">
                  <a16:creationId xmlns:a16="http://schemas.microsoft.com/office/drawing/2014/main" id="{00000000-0008-0000-0A00-00004B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23813</xdr:rowOff>
        </xdr:from>
        <xdr:to>
          <xdr:col>3</xdr:col>
          <xdr:colOff>0</xdr:colOff>
          <xdr:row>38</xdr:row>
          <xdr:rowOff>276225</xdr:rowOff>
        </xdr:to>
        <xdr:sp macro="" textlink="">
          <xdr:nvSpPr>
            <xdr:cNvPr id="2404" name="Drop Down 356" hidden="1">
              <a:extLst>
                <a:ext uri="{63B3BB69-23CF-44E3-9099-C40C66FF867C}">
                  <a14:compatExt spid="_x0000_s2404"/>
                </a:ext>
                <a:ext uri="{FF2B5EF4-FFF2-40B4-BE49-F238E27FC236}">
                  <a16:creationId xmlns:a16="http://schemas.microsoft.com/office/drawing/2014/main" id="{00000000-0008-0000-0A00-000064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36</xdr:row>
          <xdr:rowOff>23813</xdr:rowOff>
        </xdr:from>
        <xdr:to>
          <xdr:col>3</xdr:col>
          <xdr:colOff>0</xdr:colOff>
          <xdr:row>36</xdr:row>
          <xdr:rowOff>290512</xdr:rowOff>
        </xdr:to>
        <xdr:sp macro="" textlink="">
          <xdr:nvSpPr>
            <xdr:cNvPr id="2408" name="Drop Down 360" hidden="1">
              <a:extLst>
                <a:ext uri="{63B3BB69-23CF-44E3-9099-C40C66FF867C}">
                  <a14:compatExt spid="_x0000_s2408"/>
                </a:ext>
                <a:ext uri="{FF2B5EF4-FFF2-40B4-BE49-F238E27FC236}">
                  <a16:creationId xmlns:a16="http://schemas.microsoft.com/office/drawing/2014/main" id="{00000000-0008-0000-0A00-000068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23</xdr:row>
          <xdr:rowOff>23813</xdr:rowOff>
        </xdr:from>
        <xdr:to>
          <xdr:col>3</xdr:col>
          <xdr:colOff>0</xdr:colOff>
          <xdr:row>23</xdr:row>
          <xdr:rowOff>276225</xdr:rowOff>
        </xdr:to>
        <xdr:sp macro="" textlink="">
          <xdr:nvSpPr>
            <xdr:cNvPr id="2411" name="Drop Down 363" hidden="1">
              <a:extLst>
                <a:ext uri="{63B3BB69-23CF-44E3-9099-C40C66FF867C}">
                  <a14:compatExt spid="_x0000_s2411"/>
                </a:ext>
                <a:ext uri="{FF2B5EF4-FFF2-40B4-BE49-F238E27FC236}">
                  <a16:creationId xmlns:a16="http://schemas.microsoft.com/office/drawing/2014/main" id="{00000000-0008-0000-0A00-00006B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25</xdr:row>
          <xdr:rowOff>23813</xdr:rowOff>
        </xdr:from>
        <xdr:to>
          <xdr:col>3</xdr:col>
          <xdr:colOff>0</xdr:colOff>
          <xdr:row>25</xdr:row>
          <xdr:rowOff>276225</xdr:rowOff>
        </xdr:to>
        <xdr:sp macro="" textlink="">
          <xdr:nvSpPr>
            <xdr:cNvPr id="2412" name="Drop Down 364" hidden="1">
              <a:extLst>
                <a:ext uri="{63B3BB69-23CF-44E3-9099-C40C66FF867C}">
                  <a14:compatExt spid="_x0000_s2412"/>
                </a:ext>
                <a:ext uri="{FF2B5EF4-FFF2-40B4-BE49-F238E27FC236}">
                  <a16:creationId xmlns:a16="http://schemas.microsoft.com/office/drawing/2014/main" id="{00000000-0008-0000-0A00-00006C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33</xdr:row>
          <xdr:rowOff>23813</xdr:rowOff>
        </xdr:from>
        <xdr:to>
          <xdr:col>3</xdr:col>
          <xdr:colOff>9525</xdr:colOff>
          <xdr:row>33</xdr:row>
          <xdr:rowOff>276225</xdr:rowOff>
        </xdr:to>
        <xdr:sp macro="" textlink="">
          <xdr:nvSpPr>
            <xdr:cNvPr id="2413" name="Drop Down 365" hidden="1">
              <a:extLst>
                <a:ext uri="{63B3BB69-23CF-44E3-9099-C40C66FF867C}">
                  <a14:compatExt spid="_x0000_s2413"/>
                </a:ext>
                <a:ext uri="{FF2B5EF4-FFF2-40B4-BE49-F238E27FC236}">
                  <a16:creationId xmlns:a16="http://schemas.microsoft.com/office/drawing/2014/main" id="{00000000-0008-0000-0A00-00006D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52</xdr:row>
          <xdr:rowOff>23813</xdr:rowOff>
        </xdr:from>
        <xdr:to>
          <xdr:col>3</xdr:col>
          <xdr:colOff>0</xdr:colOff>
          <xdr:row>52</xdr:row>
          <xdr:rowOff>290512</xdr:rowOff>
        </xdr:to>
        <xdr:sp macro="" textlink="">
          <xdr:nvSpPr>
            <xdr:cNvPr id="2414" name="Drop Down 366" hidden="1">
              <a:extLst>
                <a:ext uri="{63B3BB69-23CF-44E3-9099-C40C66FF867C}">
                  <a14:compatExt spid="_x0000_s2414"/>
                </a:ext>
                <a:ext uri="{FF2B5EF4-FFF2-40B4-BE49-F238E27FC236}">
                  <a16:creationId xmlns:a16="http://schemas.microsoft.com/office/drawing/2014/main" id="{00000000-0008-0000-0A00-00006E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54</xdr:row>
          <xdr:rowOff>23813</xdr:rowOff>
        </xdr:from>
        <xdr:to>
          <xdr:col>3</xdr:col>
          <xdr:colOff>0</xdr:colOff>
          <xdr:row>54</xdr:row>
          <xdr:rowOff>290512</xdr:rowOff>
        </xdr:to>
        <xdr:sp macro="" textlink="">
          <xdr:nvSpPr>
            <xdr:cNvPr id="2415" name="Drop Down 367" hidden="1">
              <a:extLst>
                <a:ext uri="{63B3BB69-23CF-44E3-9099-C40C66FF867C}">
                  <a14:compatExt spid="_x0000_s2415"/>
                </a:ext>
                <a:ext uri="{FF2B5EF4-FFF2-40B4-BE49-F238E27FC236}">
                  <a16:creationId xmlns:a16="http://schemas.microsoft.com/office/drawing/2014/main" id="{00000000-0008-0000-0A00-00006F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57</xdr:row>
          <xdr:rowOff>23813</xdr:rowOff>
        </xdr:from>
        <xdr:to>
          <xdr:col>3</xdr:col>
          <xdr:colOff>0</xdr:colOff>
          <xdr:row>57</xdr:row>
          <xdr:rowOff>290512</xdr:rowOff>
        </xdr:to>
        <xdr:sp macro="" textlink="">
          <xdr:nvSpPr>
            <xdr:cNvPr id="2416" name="Drop Down 368" hidden="1">
              <a:extLst>
                <a:ext uri="{63B3BB69-23CF-44E3-9099-C40C66FF867C}">
                  <a14:compatExt spid="_x0000_s2416"/>
                </a:ext>
                <a:ext uri="{FF2B5EF4-FFF2-40B4-BE49-F238E27FC236}">
                  <a16:creationId xmlns:a16="http://schemas.microsoft.com/office/drawing/2014/main" id="{00000000-0008-0000-0A00-000070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59</xdr:row>
          <xdr:rowOff>23813</xdr:rowOff>
        </xdr:from>
        <xdr:to>
          <xdr:col>3</xdr:col>
          <xdr:colOff>0</xdr:colOff>
          <xdr:row>59</xdr:row>
          <xdr:rowOff>290512</xdr:rowOff>
        </xdr:to>
        <xdr:sp macro="" textlink="">
          <xdr:nvSpPr>
            <xdr:cNvPr id="2417" name="Drop Down 369" hidden="1">
              <a:extLst>
                <a:ext uri="{63B3BB69-23CF-44E3-9099-C40C66FF867C}">
                  <a14:compatExt spid="_x0000_s2417"/>
                </a:ext>
                <a:ext uri="{FF2B5EF4-FFF2-40B4-BE49-F238E27FC236}">
                  <a16:creationId xmlns:a16="http://schemas.microsoft.com/office/drawing/2014/main" id="{00000000-0008-0000-0A00-000071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63</xdr:row>
          <xdr:rowOff>23813</xdr:rowOff>
        </xdr:from>
        <xdr:to>
          <xdr:col>3</xdr:col>
          <xdr:colOff>0</xdr:colOff>
          <xdr:row>63</xdr:row>
          <xdr:rowOff>290512</xdr:rowOff>
        </xdr:to>
        <xdr:sp macro="" textlink="">
          <xdr:nvSpPr>
            <xdr:cNvPr id="2418" name="Drop Down 370" hidden="1">
              <a:extLst>
                <a:ext uri="{63B3BB69-23CF-44E3-9099-C40C66FF867C}">
                  <a14:compatExt spid="_x0000_s2418"/>
                </a:ext>
                <a:ext uri="{FF2B5EF4-FFF2-40B4-BE49-F238E27FC236}">
                  <a16:creationId xmlns:a16="http://schemas.microsoft.com/office/drawing/2014/main" id="{00000000-0008-0000-0A00-000072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65</xdr:row>
          <xdr:rowOff>23813</xdr:rowOff>
        </xdr:from>
        <xdr:to>
          <xdr:col>3</xdr:col>
          <xdr:colOff>0</xdr:colOff>
          <xdr:row>65</xdr:row>
          <xdr:rowOff>290512</xdr:rowOff>
        </xdr:to>
        <xdr:sp macro="" textlink="">
          <xdr:nvSpPr>
            <xdr:cNvPr id="2419" name="Drop Down 371" hidden="1">
              <a:extLst>
                <a:ext uri="{63B3BB69-23CF-44E3-9099-C40C66FF867C}">
                  <a14:compatExt spid="_x0000_s2419"/>
                </a:ext>
                <a:ext uri="{FF2B5EF4-FFF2-40B4-BE49-F238E27FC236}">
                  <a16:creationId xmlns:a16="http://schemas.microsoft.com/office/drawing/2014/main" id="{00000000-0008-0000-0A00-000073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23813</xdr:rowOff>
        </xdr:from>
        <xdr:to>
          <xdr:col>5</xdr:col>
          <xdr:colOff>0</xdr:colOff>
          <xdr:row>19</xdr:row>
          <xdr:rowOff>266700</xdr:rowOff>
        </xdr:to>
        <xdr:sp macro="" textlink="">
          <xdr:nvSpPr>
            <xdr:cNvPr id="2420" name="Drop Down 372" hidden="1">
              <a:extLst>
                <a:ext uri="{63B3BB69-23CF-44E3-9099-C40C66FF867C}">
                  <a14:compatExt spid="_x0000_s2420"/>
                </a:ext>
                <a:ext uri="{FF2B5EF4-FFF2-40B4-BE49-F238E27FC236}">
                  <a16:creationId xmlns:a16="http://schemas.microsoft.com/office/drawing/2014/main" id="{00000000-0008-0000-0A00-000074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23813</xdr:rowOff>
        </xdr:from>
        <xdr:to>
          <xdr:col>5</xdr:col>
          <xdr:colOff>0</xdr:colOff>
          <xdr:row>21</xdr:row>
          <xdr:rowOff>266700</xdr:rowOff>
        </xdr:to>
        <xdr:sp macro="" textlink="">
          <xdr:nvSpPr>
            <xdr:cNvPr id="2421" name="Drop Down 373" hidden="1">
              <a:extLst>
                <a:ext uri="{63B3BB69-23CF-44E3-9099-C40C66FF867C}">
                  <a14:compatExt spid="_x0000_s2421"/>
                </a:ext>
                <a:ext uri="{FF2B5EF4-FFF2-40B4-BE49-F238E27FC236}">
                  <a16:creationId xmlns:a16="http://schemas.microsoft.com/office/drawing/2014/main" id="{00000000-0008-0000-0A00-000075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23813</xdr:rowOff>
        </xdr:from>
        <xdr:to>
          <xdr:col>5</xdr:col>
          <xdr:colOff>0</xdr:colOff>
          <xdr:row>23</xdr:row>
          <xdr:rowOff>266700</xdr:rowOff>
        </xdr:to>
        <xdr:sp macro="" textlink="">
          <xdr:nvSpPr>
            <xdr:cNvPr id="2422" name="Drop Down 374" hidden="1">
              <a:extLst>
                <a:ext uri="{63B3BB69-23CF-44E3-9099-C40C66FF867C}">
                  <a14:compatExt spid="_x0000_s2422"/>
                </a:ext>
                <a:ext uri="{FF2B5EF4-FFF2-40B4-BE49-F238E27FC236}">
                  <a16:creationId xmlns:a16="http://schemas.microsoft.com/office/drawing/2014/main" id="{00000000-0008-0000-0A00-000076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23813</xdr:rowOff>
        </xdr:from>
        <xdr:to>
          <xdr:col>5</xdr:col>
          <xdr:colOff>0</xdr:colOff>
          <xdr:row>25</xdr:row>
          <xdr:rowOff>266700</xdr:rowOff>
        </xdr:to>
        <xdr:sp macro="" textlink="">
          <xdr:nvSpPr>
            <xdr:cNvPr id="2423" name="Drop Down 375" hidden="1">
              <a:extLst>
                <a:ext uri="{63B3BB69-23CF-44E3-9099-C40C66FF867C}">
                  <a14:compatExt spid="_x0000_s2423"/>
                </a:ext>
                <a:ext uri="{FF2B5EF4-FFF2-40B4-BE49-F238E27FC236}">
                  <a16:creationId xmlns:a16="http://schemas.microsoft.com/office/drawing/2014/main" id="{00000000-0008-0000-0A00-000077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23813</xdr:rowOff>
        </xdr:from>
        <xdr:to>
          <xdr:col>5</xdr:col>
          <xdr:colOff>0</xdr:colOff>
          <xdr:row>27</xdr:row>
          <xdr:rowOff>266700</xdr:rowOff>
        </xdr:to>
        <xdr:sp macro="" textlink="">
          <xdr:nvSpPr>
            <xdr:cNvPr id="2424" name="Drop Down 376" hidden="1">
              <a:extLst>
                <a:ext uri="{63B3BB69-23CF-44E3-9099-C40C66FF867C}">
                  <a14:compatExt spid="_x0000_s2424"/>
                </a:ext>
                <a:ext uri="{FF2B5EF4-FFF2-40B4-BE49-F238E27FC236}">
                  <a16:creationId xmlns:a16="http://schemas.microsoft.com/office/drawing/2014/main" id="{00000000-0008-0000-0A00-000078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29</xdr:row>
          <xdr:rowOff>23813</xdr:rowOff>
        </xdr:from>
        <xdr:to>
          <xdr:col>5</xdr:col>
          <xdr:colOff>0</xdr:colOff>
          <xdr:row>29</xdr:row>
          <xdr:rowOff>266700</xdr:rowOff>
        </xdr:to>
        <xdr:sp macro="" textlink="">
          <xdr:nvSpPr>
            <xdr:cNvPr id="2425" name="Drop Down 377" hidden="1">
              <a:extLst>
                <a:ext uri="{63B3BB69-23CF-44E3-9099-C40C66FF867C}">
                  <a14:compatExt spid="_x0000_s2425"/>
                </a:ext>
                <a:ext uri="{FF2B5EF4-FFF2-40B4-BE49-F238E27FC236}">
                  <a16:creationId xmlns:a16="http://schemas.microsoft.com/office/drawing/2014/main" id="{00000000-0008-0000-0A00-000079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23813</xdr:rowOff>
        </xdr:from>
        <xdr:to>
          <xdr:col>5</xdr:col>
          <xdr:colOff>0</xdr:colOff>
          <xdr:row>31</xdr:row>
          <xdr:rowOff>266700</xdr:rowOff>
        </xdr:to>
        <xdr:sp macro="" textlink="">
          <xdr:nvSpPr>
            <xdr:cNvPr id="2426" name="Drop Down 378" hidden="1">
              <a:extLst>
                <a:ext uri="{63B3BB69-23CF-44E3-9099-C40C66FF867C}">
                  <a14:compatExt spid="_x0000_s2426"/>
                </a:ext>
                <a:ext uri="{FF2B5EF4-FFF2-40B4-BE49-F238E27FC236}">
                  <a16:creationId xmlns:a16="http://schemas.microsoft.com/office/drawing/2014/main" id="{00000000-0008-0000-0A00-00007A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xdr:row>
          <xdr:rowOff>23813</xdr:rowOff>
        </xdr:from>
        <xdr:to>
          <xdr:col>5</xdr:col>
          <xdr:colOff>0</xdr:colOff>
          <xdr:row>33</xdr:row>
          <xdr:rowOff>266700</xdr:rowOff>
        </xdr:to>
        <xdr:sp macro="" textlink="">
          <xdr:nvSpPr>
            <xdr:cNvPr id="2427" name="Drop Down 379" hidden="1">
              <a:extLst>
                <a:ext uri="{63B3BB69-23CF-44E3-9099-C40C66FF867C}">
                  <a14:compatExt spid="_x0000_s2427"/>
                </a:ext>
                <a:ext uri="{FF2B5EF4-FFF2-40B4-BE49-F238E27FC236}">
                  <a16:creationId xmlns:a16="http://schemas.microsoft.com/office/drawing/2014/main" id="{00000000-0008-0000-0A00-00007B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36</xdr:row>
          <xdr:rowOff>23813</xdr:rowOff>
        </xdr:from>
        <xdr:to>
          <xdr:col>5</xdr:col>
          <xdr:colOff>0</xdr:colOff>
          <xdr:row>36</xdr:row>
          <xdr:rowOff>266700</xdr:rowOff>
        </xdr:to>
        <xdr:sp macro="" textlink="">
          <xdr:nvSpPr>
            <xdr:cNvPr id="2428" name="Drop Down 380" hidden="1">
              <a:extLst>
                <a:ext uri="{63B3BB69-23CF-44E3-9099-C40C66FF867C}">
                  <a14:compatExt spid="_x0000_s2428"/>
                </a:ext>
                <a:ext uri="{FF2B5EF4-FFF2-40B4-BE49-F238E27FC236}">
                  <a16:creationId xmlns:a16="http://schemas.microsoft.com/office/drawing/2014/main" id="{00000000-0008-0000-0A00-00007C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23813</xdr:rowOff>
        </xdr:from>
        <xdr:to>
          <xdr:col>5</xdr:col>
          <xdr:colOff>0</xdr:colOff>
          <xdr:row>38</xdr:row>
          <xdr:rowOff>266700</xdr:rowOff>
        </xdr:to>
        <xdr:sp macro="" textlink="">
          <xdr:nvSpPr>
            <xdr:cNvPr id="2429" name="Drop Down 381" hidden="1">
              <a:extLst>
                <a:ext uri="{63B3BB69-23CF-44E3-9099-C40C66FF867C}">
                  <a14:compatExt spid="_x0000_s2429"/>
                </a:ext>
                <a:ext uri="{FF2B5EF4-FFF2-40B4-BE49-F238E27FC236}">
                  <a16:creationId xmlns:a16="http://schemas.microsoft.com/office/drawing/2014/main" id="{00000000-0008-0000-0A00-00007D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40</xdr:row>
          <xdr:rowOff>23813</xdr:rowOff>
        </xdr:from>
        <xdr:to>
          <xdr:col>5</xdr:col>
          <xdr:colOff>0</xdr:colOff>
          <xdr:row>40</xdr:row>
          <xdr:rowOff>266700</xdr:rowOff>
        </xdr:to>
        <xdr:sp macro="" textlink="">
          <xdr:nvSpPr>
            <xdr:cNvPr id="2430" name="Drop Down 382" hidden="1">
              <a:extLst>
                <a:ext uri="{63B3BB69-23CF-44E3-9099-C40C66FF867C}">
                  <a14:compatExt spid="_x0000_s2430"/>
                </a:ext>
                <a:ext uri="{FF2B5EF4-FFF2-40B4-BE49-F238E27FC236}">
                  <a16:creationId xmlns:a16="http://schemas.microsoft.com/office/drawing/2014/main" id="{00000000-0008-0000-0A00-00007E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42</xdr:row>
          <xdr:rowOff>23813</xdr:rowOff>
        </xdr:from>
        <xdr:to>
          <xdr:col>5</xdr:col>
          <xdr:colOff>0</xdr:colOff>
          <xdr:row>42</xdr:row>
          <xdr:rowOff>266700</xdr:rowOff>
        </xdr:to>
        <xdr:sp macro="" textlink="">
          <xdr:nvSpPr>
            <xdr:cNvPr id="2431" name="Drop Down 383" hidden="1">
              <a:extLst>
                <a:ext uri="{63B3BB69-23CF-44E3-9099-C40C66FF867C}">
                  <a14:compatExt spid="_x0000_s2431"/>
                </a:ext>
                <a:ext uri="{FF2B5EF4-FFF2-40B4-BE49-F238E27FC236}">
                  <a16:creationId xmlns:a16="http://schemas.microsoft.com/office/drawing/2014/main" id="{00000000-0008-0000-0A00-00007F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44</xdr:row>
          <xdr:rowOff>23813</xdr:rowOff>
        </xdr:from>
        <xdr:to>
          <xdr:col>5</xdr:col>
          <xdr:colOff>0</xdr:colOff>
          <xdr:row>44</xdr:row>
          <xdr:rowOff>266700</xdr:rowOff>
        </xdr:to>
        <xdr:sp macro="" textlink="">
          <xdr:nvSpPr>
            <xdr:cNvPr id="2432" name="Drop Down 384" hidden="1">
              <a:extLst>
                <a:ext uri="{63B3BB69-23CF-44E3-9099-C40C66FF867C}">
                  <a14:compatExt spid="_x0000_s2432"/>
                </a:ext>
                <a:ext uri="{FF2B5EF4-FFF2-40B4-BE49-F238E27FC236}">
                  <a16:creationId xmlns:a16="http://schemas.microsoft.com/office/drawing/2014/main" id="{00000000-0008-0000-0A00-000080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46</xdr:row>
          <xdr:rowOff>23813</xdr:rowOff>
        </xdr:from>
        <xdr:to>
          <xdr:col>5</xdr:col>
          <xdr:colOff>0</xdr:colOff>
          <xdr:row>46</xdr:row>
          <xdr:rowOff>266700</xdr:rowOff>
        </xdr:to>
        <xdr:sp macro="" textlink="">
          <xdr:nvSpPr>
            <xdr:cNvPr id="2433" name="Drop Down 385" hidden="1">
              <a:extLst>
                <a:ext uri="{63B3BB69-23CF-44E3-9099-C40C66FF867C}">
                  <a14:compatExt spid="_x0000_s2433"/>
                </a:ext>
                <a:ext uri="{FF2B5EF4-FFF2-40B4-BE49-F238E27FC236}">
                  <a16:creationId xmlns:a16="http://schemas.microsoft.com/office/drawing/2014/main" id="{00000000-0008-0000-0A00-000081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48</xdr:row>
          <xdr:rowOff>23813</xdr:rowOff>
        </xdr:from>
        <xdr:to>
          <xdr:col>5</xdr:col>
          <xdr:colOff>0</xdr:colOff>
          <xdr:row>48</xdr:row>
          <xdr:rowOff>266700</xdr:rowOff>
        </xdr:to>
        <xdr:sp macro="" textlink="">
          <xdr:nvSpPr>
            <xdr:cNvPr id="2434" name="Drop Down 386" hidden="1">
              <a:extLst>
                <a:ext uri="{63B3BB69-23CF-44E3-9099-C40C66FF867C}">
                  <a14:compatExt spid="_x0000_s2434"/>
                </a:ext>
                <a:ext uri="{FF2B5EF4-FFF2-40B4-BE49-F238E27FC236}">
                  <a16:creationId xmlns:a16="http://schemas.microsoft.com/office/drawing/2014/main" id="{00000000-0008-0000-0A00-000082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50</xdr:row>
          <xdr:rowOff>23813</xdr:rowOff>
        </xdr:from>
        <xdr:to>
          <xdr:col>5</xdr:col>
          <xdr:colOff>0</xdr:colOff>
          <xdr:row>50</xdr:row>
          <xdr:rowOff>266700</xdr:rowOff>
        </xdr:to>
        <xdr:sp macro="" textlink="">
          <xdr:nvSpPr>
            <xdr:cNvPr id="2435" name="Drop Down 387" hidden="1">
              <a:extLst>
                <a:ext uri="{63B3BB69-23CF-44E3-9099-C40C66FF867C}">
                  <a14:compatExt spid="_x0000_s2435"/>
                </a:ext>
                <a:ext uri="{FF2B5EF4-FFF2-40B4-BE49-F238E27FC236}">
                  <a16:creationId xmlns:a16="http://schemas.microsoft.com/office/drawing/2014/main" id="{00000000-0008-0000-0A00-000083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52</xdr:row>
          <xdr:rowOff>23813</xdr:rowOff>
        </xdr:from>
        <xdr:to>
          <xdr:col>5</xdr:col>
          <xdr:colOff>0</xdr:colOff>
          <xdr:row>52</xdr:row>
          <xdr:rowOff>266700</xdr:rowOff>
        </xdr:to>
        <xdr:sp macro="" textlink="">
          <xdr:nvSpPr>
            <xdr:cNvPr id="2436" name="Drop Down 388" hidden="1">
              <a:extLst>
                <a:ext uri="{63B3BB69-23CF-44E3-9099-C40C66FF867C}">
                  <a14:compatExt spid="_x0000_s2436"/>
                </a:ext>
                <a:ext uri="{FF2B5EF4-FFF2-40B4-BE49-F238E27FC236}">
                  <a16:creationId xmlns:a16="http://schemas.microsoft.com/office/drawing/2014/main" id="{00000000-0008-0000-0A00-000084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54</xdr:row>
          <xdr:rowOff>23813</xdr:rowOff>
        </xdr:from>
        <xdr:to>
          <xdr:col>5</xdr:col>
          <xdr:colOff>0</xdr:colOff>
          <xdr:row>54</xdr:row>
          <xdr:rowOff>266700</xdr:rowOff>
        </xdr:to>
        <xdr:sp macro="" textlink="">
          <xdr:nvSpPr>
            <xdr:cNvPr id="2437" name="Drop Down 389" hidden="1">
              <a:extLst>
                <a:ext uri="{63B3BB69-23CF-44E3-9099-C40C66FF867C}">
                  <a14:compatExt spid="_x0000_s2437"/>
                </a:ext>
                <a:ext uri="{FF2B5EF4-FFF2-40B4-BE49-F238E27FC236}">
                  <a16:creationId xmlns:a16="http://schemas.microsoft.com/office/drawing/2014/main" id="{00000000-0008-0000-0A00-000085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57</xdr:row>
          <xdr:rowOff>23813</xdr:rowOff>
        </xdr:from>
        <xdr:to>
          <xdr:col>5</xdr:col>
          <xdr:colOff>0</xdr:colOff>
          <xdr:row>57</xdr:row>
          <xdr:rowOff>266700</xdr:rowOff>
        </xdr:to>
        <xdr:sp macro="" textlink="">
          <xdr:nvSpPr>
            <xdr:cNvPr id="2438" name="Drop Down 390" hidden="1">
              <a:extLst>
                <a:ext uri="{63B3BB69-23CF-44E3-9099-C40C66FF867C}">
                  <a14:compatExt spid="_x0000_s2438"/>
                </a:ext>
                <a:ext uri="{FF2B5EF4-FFF2-40B4-BE49-F238E27FC236}">
                  <a16:creationId xmlns:a16="http://schemas.microsoft.com/office/drawing/2014/main" id="{00000000-0008-0000-0A00-000086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59</xdr:row>
          <xdr:rowOff>23813</xdr:rowOff>
        </xdr:from>
        <xdr:to>
          <xdr:col>5</xdr:col>
          <xdr:colOff>0</xdr:colOff>
          <xdr:row>59</xdr:row>
          <xdr:rowOff>266700</xdr:rowOff>
        </xdr:to>
        <xdr:sp macro="" textlink="">
          <xdr:nvSpPr>
            <xdr:cNvPr id="2439" name="Drop Down 391" hidden="1">
              <a:extLst>
                <a:ext uri="{63B3BB69-23CF-44E3-9099-C40C66FF867C}">
                  <a14:compatExt spid="_x0000_s2439"/>
                </a:ext>
                <a:ext uri="{FF2B5EF4-FFF2-40B4-BE49-F238E27FC236}">
                  <a16:creationId xmlns:a16="http://schemas.microsoft.com/office/drawing/2014/main" id="{00000000-0008-0000-0A00-000087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61</xdr:row>
          <xdr:rowOff>23813</xdr:rowOff>
        </xdr:from>
        <xdr:to>
          <xdr:col>5</xdr:col>
          <xdr:colOff>0</xdr:colOff>
          <xdr:row>61</xdr:row>
          <xdr:rowOff>266700</xdr:rowOff>
        </xdr:to>
        <xdr:sp macro="" textlink="">
          <xdr:nvSpPr>
            <xdr:cNvPr id="2440" name="Drop Down 392" hidden="1">
              <a:extLst>
                <a:ext uri="{63B3BB69-23CF-44E3-9099-C40C66FF867C}">
                  <a14:compatExt spid="_x0000_s2440"/>
                </a:ext>
                <a:ext uri="{FF2B5EF4-FFF2-40B4-BE49-F238E27FC236}">
                  <a16:creationId xmlns:a16="http://schemas.microsoft.com/office/drawing/2014/main" id="{00000000-0008-0000-0A00-000088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63</xdr:row>
          <xdr:rowOff>23813</xdr:rowOff>
        </xdr:from>
        <xdr:to>
          <xdr:col>5</xdr:col>
          <xdr:colOff>0</xdr:colOff>
          <xdr:row>63</xdr:row>
          <xdr:rowOff>266700</xdr:rowOff>
        </xdr:to>
        <xdr:sp macro="" textlink="">
          <xdr:nvSpPr>
            <xdr:cNvPr id="2441" name="Drop Down 393" hidden="1">
              <a:extLst>
                <a:ext uri="{63B3BB69-23CF-44E3-9099-C40C66FF867C}">
                  <a14:compatExt spid="_x0000_s2441"/>
                </a:ext>
                <a:ext uri="{FF2B5EF4-FFF2-40B4-BE49-F238E27FC236}">
                  <a16:creationId xmlns:a16="http://schemas.microsoft.com/office/drawing/2014/main" id="{00000000-0008-0000-0A00-000089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65</xdr:row>
          <xdr:rowOff>23813</xdr:rowOff>
        </xdr:from>
        <xdr:to>
          <xdr:col>5</xdr:col>
          <xdr:colOff>0</xdr:colOff>
          <xdr:row>65</xdr:row>
          <xdr:rowOff>266700</xdr:rowOff>
        </xdr:to>
        <xdr:sp macro="" textlink="">
          <xdr:nvSpPr>
            <xdr:cNvPr id="2442" name="Drop Down 394" hidden="1">
              <a:extLst>
                <a:ext uri="{63B3BB69-23CF-44E3-9099-C40C66FF867C}">
                  <a14:compatExt spid="_x0000_s2442"/>
                </a:ext>
                <a:ext uri="{FF2B5EF4-FFF2-40B4-BE49-F238E27FC236}">
                  <a16:creationId xmlns:a16="http://schemas.microsoft.com/office/drawing/2014/main" id="{00000000-0008-0000-0A00-00008A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23813</xdr:rowOff>
        </xdr:from>
        <xdr:to>
          <xdr:col>3</xdr:col>
          <xdr:colOff>0</xdr:colOff>
          <xdr:row>15</xdr:row>
          <xdr:rowOff>276225</xdr:rowOff>
        </xdr:to>
        <xdr:sp macro="" textlink="">
          <xdr:nvSpPr>
            <xdr:cNvPr id="2464" name="Drop Down 416" hidden="1">
              <a:extLst>
                <a:ext uri="{63B3BB69-23CF-44E3-9099-C40C66FF867C}">
                  <a14:compatExt spid="_x0000_s2464"/>
                </a:ext>
                <a:ext uri="{FF2B5EF4-FFF2-40B4-BE49-F238E27FC236}">
                  <a16:creationId xmlns:a16="http://schemas.microsoft.com/office/drawing/2014/main" id="{00000000-0008-0000-0A00-0000A0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23813</xdr:rowOff>
        </xdr:from>
        <xdr:to>
          <xdr:col>5</xdr:col>
          <xdr:colOff>0</xdr:colOff>
          <xdr:row>15</xdr:row>
          <xdr:rowOff>266700</xdr:rowOff>
        </xdr:to>
        <xdr:sp macro="" textlink="">
          <xdr:nvSpPr>
            <xdr:cNvPr id="2465" name="Drop Down 417" hidden="1">
              <a:extLst>
                <a:ext uri="{63B3BB69-23CF-44E3-9099-C40C66FF867C}">
                  <a14:compatExt spid="_x0000_s2465"/>
                </a:ext>
                <a:ext uri="{FF2B5EF4-FFF2-40B4-BE49-F238E27FC236}">
                  <a16:creationId xmlns:a16="http://schemas.microsoft.com/office/drawing/2014/main" id="{00000000-0008-0000-0A00-0000A1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23813</xdr:rowOff>
        </xdr:from>
        <xdr:to>
          <xdr:col>5</xdr:col>
          <xdr:colOff>0</xdr:colOff>
          <xdr:row>17</xdr:row>
          <xdr:rowOff>266700</xdr:rowOff>
        </xdr:to>
        <xdr:sp macro="" textlink="">
          <xdr:nvSpPr>
            <xdr:cNvPr id="2467" name="Drop Down 419" hidden="1">
              <a:extLst>
                <a:ext uri="{63B3BB69-23CF-44E3-9099-C40C66FF867C}">
                  <a14:compatExt spid="_x0000_s2467"/>
                </a:ext>
                <a:ext uri="{FF2B5EF4-FFF2-40B4-BE49-F238E27FC236}">
                  <a16:creationId xmlns:a16="http://schemas.microsoft.com/office/drawing/2014/main" id="{00000000-0008-0000-0A00-0000A3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23813</xdr:rowOff>
        </xdr:from>
        <xdr:to>
          <xdr:col>5</xdr:col>
          <xdr:colOff>0</xdr:colOff>
          <xdr:row>19</xdr:row>
          <xdr:rowOff>266700</xdr:rowOff>
        </xdr:to>
        <xdr:sp macro="" textlink="">
          <xdr:nvSpPr>
            <xdr:cNvPr id="2468" name="Drop Down 420" hidden="1">
              <a:extLst>
                <a:ext uri="{63B3BB69-23CF-44E3-9099-C40C66FF867C}">
                  <a14:compatExt spid="_x0000_s2468"/>
                </a:ext>
                <a:ext uri="{FF2B5EF4-FFF2-40B4-BE49-F238E27FC236}">
                  <a16:creationId xmlns:a16="http://schemas.microsoft.com/office/drawing/2014/main" id="{00000000-0008-0000-0A00-0000A4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23813</xdr:rowOff>
        </xdr:from>
        <xdr:to>
          <xdr:col>5</xdr:col>
          <xdr:colOff>0</xdr:colOff>
          <xdr:row>21</xdr:row>
          <xdr:rowOff>266700</xdr:rowOff>
        </xdr:to>
        <xdr:sp macro="" textlink="">
          <xdr:nvSpPr>
            <xdr:cNvPr id="2469" name="Drop Down 421" hidden="1">
              <a:extLst>
                <a:ext uri="{63B3BB69-23CF-44E3-9099-C40C66FF867C}">
                  <a14:compatExt spid="_x0000_s2469"/>
                </a:ext>
                <a:ext uri="{FF2B5EF4-FFF2-40B4-BE49-F238E27FC236}">
                  <a16:creationId xmlns:a16="http://schemas.microsoft.com/office/drawing/2014/main" id="{00000000-0008-0000-0A00-0000A5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23813</xdr:rowOff>
        </xdr:from>
        <xdr:to>
          <xdr:col>5</xdr:col>
          <xdr:colOff>0</xdr:colOff>
          <xdr:row>23</xdr:row>
          <xdr:rowOff>266700</xdr:rowOff>
        </xdr:to>
        <xdr:sp macro="" textlink="">
          <xdr:nvSpPr>
            <xdr:cNvPr id="2470" name="Drop Down 422" hidden="1">
              <a:extLst>
                <a:ext uri="{63B3BB69-23CF-44E3-9099-C40C66FF867C}">
                  <a14:compatExt spid="_x0000_s2470"/>
                </a:ext>
                <a:ext uri="{FF2B5EF4-FFF2-40B4-BE49-F238E27FC236}">
                  <a16:creationId xmlns:a16="http://schemas.microsoft.com/office/drawing/2014/main" id="{00000000-0008-0000-0A00-0000A6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23813</xdr:rowOff>
        </xdr:from>
        <xdr:to>
          <xdr:col>5</xdr:col>
          <xdr:colOff>0</xdr:colOff>
          <xdr:row>25</xdr:row>
          <xdr:rowOff>266700</xdr:rowOff>
        </xdr:to>
        <xdr:sp macro="" textlink="">
          <xdr:nvSpPr>
            <xdr:cNvPr id="2471" name="Drop Down 423" hidden="1">
              <a:extLst>
                <a:ext uri="{63B3BB69-23CF-44E3-9099-C40C66FF867C}">
                  <a14:compatExt spid="_x0000_s2471"/>
                </a:ext>
                <a:ext uri="{FF2B5EF4-FFF2-40B4-BE49-F238E27FC236}">
                  <a16:creationId xmlns:a16="http://schemas.microsoft.com/office/drawing/2014/main" id="{00000000-0008-0000-0A00-0000A7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23813</xdr:rowOff>
        </xdr:from>
        <xdr:to>
          <xdr:col>5</xdr:col>
          <xdr:colOff>0</xdr:colOff>
          <xdr:row>27</xdr:row>
          <xdr:rowOff>266700</xdr:rowOff>
        </xdr:to>
        <xdr:sp macro="" textlink="">
          <xdr:nvSpPr>
            <xdr:cNvPr id="2472" name="Drop Down 424" hidden="1">
              <a:extLst>
                <a:ext uri="{63B3BB69-23CF-44E3-9099-C40C66FF867C}">
                  <a14:compatExt spid="_x0000_s2472"/>
                </a:ext>
                <a:ext uri="{FF2B5EF4-FFF2-40B4-BE49-F238E27FC236}">
                  <a16:creationId xmlns:a16="http://schemas.microsoft.com/office/drawing/2014/main" id="{00000000-0008-0000-0A00-0000A8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29</xdr:row>
          <xdr:rowOff>23813</xdr:rowOff>
        </xdr:from>
        <xdr:to>
          <xdr:col>5</xdr:col>
          <xdr:colOff>0</xdr:colOff>
          <xdr:row>29</xdr:row>
          <xdr:rowOff>266700</xdr:rowOff>
        </xdr:to>
        <xdr:sp macro="" textlink="">
          <xdr:nvSpPr>
            <xdr:cNvPr id="2473" name="Drop Down 425" hidden="1">
              <a:extLst>
                <a:ext uri="{63B3BB69-23CF-44E3-9099-C40C66FF867C}">
                  <a14:compatExt spid="_x0000_s2473"/>
                </a:ext>
                <a:ext uri="{FF2B5EF4-FFF2-40B4-BE49-F238E27FC236}">
                  <a16:creationId xmlns:a16="http://schemas.microsoft.com/office/drawing/2014/main" id="{00000000-0008-0000-0A00-0000A9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23813</xdr:rowOff>
        </xdr:from>
        <xdr:to>
          <xdr:col>5</xdr:col>
          <xdr:colOff>0</xdr:colOff>
          <xdr:row>31</xdr:row>
          <xdr:rowOff>266700</xdr:rowOff>
        </xdr:to>
        <xdr:sp macro="" textlink="">
          <xdr:nvSpPr>
            <xdr:cNvPr id="2474" name="Drop Down 426" hidden="1">
              <a:extLst>
                <a:ext uri="{63B3BB69-23CF-44E3-9099-C40C66FF867C}">
                  <a14:compatExt spid="_x0000_s2474"/>
                </a:ext>
                <a:ext uri="{FF2B5EF4-FFF2-40B4-BE49-F238E27FC236}">
                  <a16:creationId xmlns:a16="http://schemas.microsoft.com/office/drawing/2014/main" id="{00000000-0008-0000-0A00-0000AA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xdr:row>
          <xdr:rowOff>23813</xdr:rowOff>
        </xdr:from>
        <xdr:to>
          <xdr:col>5</xdr:col>
          <xdr:colOff>0</xdr:colOff>
          <xdr:row>33</xdr:row>
          <xdr:rowOff>266700</xdr:rowOff>
        </xdr:to>
        <xdr:sp macro="" textlink="">
          <xdr:nvSpPr>
            <xdr:cNvPr id="2475" name="Drop Down 427" hidden="1">
              <a:extLst>
                <a:ext uri="{63B3BB69-23CF-44E3-9099-C40C66FF867C}">
                  <a14:compatExt spid="_x0000_s2475"/>
                </a:ext>
                <a:ext uri="{FF2B5EF4-FFF2-40B4-BE49-F238E27FC236}">
                  <a16:creationId xmlns:a16="http://schemas.microsoft.com/office/drawing/2014/main" id="{00000000-0008-0000-0A00-0000AB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36</xdr:row>
          <xdr:rowOff>23813</xdr:rowOff>
        </xdr:from>
        <xdr:to>
          <xdr:col>5</xdr:col>
          <xdr:colOff>0</xdr:colOff>
          <xdr:row>36</xdr:row>
          <xdr:rowOff>266700</xdr:rowOff>
        </xdr:to>
        <xdr:sp macro="" textlink="">
          <xdr:nvSpPr>
            <xdr:cNvPr id="2476" name="Drop Down 428" hidden="1">
              <a:extLst>
                <a:ext uri="{63B3BB69-23CF-44E3-9099-C40C66FF867C}">
                  <a14:compatExt spid="_x0000_s2476"/>
                </a:ext>
                <a:ext uri="{FF2B5EF4-FFF2-40B4-BE49-F238E27FC236}">
                  <a16:creationId xmlns:a16="http://schemas.microsoft.com/office/drawing/2014/main" id="{00000000-0008-0000-0A00-0000AC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23813</xdr:rowOff>
        </xdr:from>
        <xdr:to>
          <xdr:col>5</xdr:col>
          <xdr:colOff>0</xdr:colOff>
          <xdr:row>38</xdr:row>
          <xdr:rowOff>266700</xdr:rowOff>
        </xdr:to>
        <xdr:sp macro="" textlink="">
          <xdr:nvSpPr>
            <xdr:cNvPr id="2477" name="Drop Down 429" hidden="1">
              <a:extLst>
                <a:ext uri="{63B3BB69-23CF-44E3-9099-C40C66FF867C}">
                  <a14:compatExt spid="_x0000_s2477"/>
                </a:ext>
                <a:ext uri="{FF2B5EF4-FFF2-40B4-BE49-F238E27FC236}">
                  <a16:creationId xmlns:a16="http://schemas.microsoft.com/office/drawing/2014/main" id="{00000000-0008-0000-0A00-0000AD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40</xdr:row>
          <xdr:rowOff>23813</xdr:rowOff>
        </xdr:from>
        <xdr:to>
          <xdr:col>5</xdr:col>
          <xdr:colOff>0</xdr:colOff>
          <xdr:row>40</xdr:row>
          <xdr:rowOff>266700</xdr:rowOff>
        </xdr:to>
        <xdr:sp macro="" textlink="">
          <xdr:nvSpPr>
            <xdr:cNvPr id="2478" name="Drop Down 430" hidden="1">
              <a:extLst>
                <a:ext uri="{63B3BB69-23CF-44E3-9099-C40C66FF867C}">
                  <a14:compatExt spid="_x0000_s2478"/>
                </a:ext>
                <a:ext uri="{FF2B5EF4-FFF2-40B4-BE49-F238E27FC236}">
                  <a16:creationId xmlns:a16="http://schemas.microsoft.com/office/drawing/2014/main" id="{00000000-0008-0000-0A00-0000AE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42</xdr:row>
          <xdr:rowOff>23813</xdr:rowOff>
        </xdr:from>
        <xdr:to>
          <xdr:col>5</xdr:col>
          <xdr:colOff>0</xdr:colOff>
          <xdr:row>42</xdr:row>
          <xdr:rowOff>266700</xdr:rowOff>
        </xdr:to>
        <xdr:sp macro="" textlink="">
          <xdr:nvSpPr>
            <xdr:cNvPr id="2479" name="Drop Down 431" hidden="1">
              <a:extLst>
                <a:ext uri="{63B3BB69-23CF-44E3-9099-C40C66FF867C}">
                  <a14:compatExt spid="_x0000_s2479"/>
                </a:ext>
                <a:ext uri="{FF2B5EF4-FFF2-40B4-BE49-F238E27FC236}">
                  <a16:creationId xmlns:a16="http://schemas.microsoft.com/office/drawing/2014/main" id="{00000000-0008-0000-0A00-0000AF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44</xdr:row>
          <xdr:rowOff>23813</xdr:rowOff>
        </xdr:from>
        <xdr:to>
          <xdr:col>5</xdr:col>
          <xdr:colOff>0</xdr:colOff>
          <xdr:row>44</xdr:row>
          <xdr:rowOff>266700</xdr:rowOff>
        </xdr:to>
        <xdr:sp macro="" textlink="">
          <xdr:nvSpPr>
            <xdr:cNvPr id="2480" name="Drop Down 432" hidden="1">
              <a:extLst>
                <a:ext uri="{63B3BB69-23CF-44E3-9099-C40C66FF867C}">
                  <a14:compatExt spid="_x0000_s2480"/>
                </a:ext>
                <a:ext uri="{FF2B5EF4-FFF2-40B4-BE49-F238E27FC236}">
                  <a16:creationId xmlns:a16="http://schemas.microsoft.com/office/drawing/2014/main" id="{00000000-0008-0000-0A00-0000B0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46</xdr:row>
          <xdr:rowOff>23813</xdr:rowOff>
        </xdr:from>
        <xdr:to>
          <xdr:col>5</xdr:col>
          <xdr:colOff>0</xdr:colOff>
          <xdr:row>46</xdr:row>
          <xdr:rowOff>266700</xdr:rowOff>
        </xdr:to>
        <xdr:sp macro="" textlink="">
          <xdr:nvSpPr>
            <xdr:cNvPr id="2481" name="Drop Down 433" hidden="1">
              <a:extLst>
                <a:ext uri="{63B3BB69-23CF-44E3-9099-C40C66FF867C}">
                  <a14:compatExt spid="_x0000_s2481"/>
                </a:ext>
                <a:ext uri="{FF2B5EF4-FFF2-40B4-BE49-F238E27FC236}">
                  <a16:creationId xmlns:a16="http://schemas.microsoft.com/office/drawing/2014/main" id="{00000000-0008-0000-0A00-0000B1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48</xdr:row>
          <xdr:rowOff>23813</xdr:rowOff>
        </xdr:from>
        <xdr:to>
          <xdr:col>5</xdr:col>
          <xdr:colOff>0</xdr:colOff>
          <xdr:row>48</xdr:row>
          <xdr:rowOff>266700</xdr:rowOff>
        </xdr:to>
        <xdr:sp macro="" textlink="">
          <xdr:nvSpPr>
            <xdr:cNvPr id="2482" name="Drop Down 434" hidden="1">
              <a:extLst>
                <a:ext uri="{63B3BB69-23CF-44E3-9099-C40C66FF867C}">
                  <a14:compatExt spid="_x0000_s2482"/>
                </a:ext>
                <a:ext uri="{FF2B5EF4-FFF2-40B4-BE49-F238E27FC236}">
                  <a16:creationId xmlns:a16="http://schemas.microsoft.com/office/drawing/2014/main" id="{00000000-0008-0000-0A00-0000B2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50</xdr:row>
          <xdr:rowOff>23813</xdr:rowOff>
        </xdr:from>
        <xdr:to>
          <xdr:col>5</xdr:col>
          <xdr:colOff>0</xdr:colOff>
          <xdr:row>50</xdr:row>
          <xdr:rowOff>266700</xdr:rowOff>
        </xdr:to>
        <xdr:sp macro="" textlink="">
          <xdr:nvSpPr>
            <xdr:cNvPr id="2483" name="Drop Down 435" hidden="1">
              <a:extLst>
                <a:ext uri="{63B3BB69-23CF-44E3-9099-C40C66FF867C}">
                  <a14:compatExt spid="_x0000_s2483"/>
                </a:ext>
                <a:ext uri="{FF2B5EF4-FFF2-40B4-BE49-F238E27FC236}">
                  <a16:creationId xmlns:a16="http://schemas.microsoft.com/office/drawing/2014/main" id="{00000000-0008-0000-0A00-0000B3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52</xdr:row>
          <xdr:rowOff>23813</xdr:rowOff>
        </xdr:from>
        <xdr:to>
          <xdr:col>5</xdr:col>
          <xdr:colOff>0</xdr:colOff>
          <xdr:row>52</xdr:row>
          <xdr:rowOff>266700</xdr:rowOff>
        </xdr:to>
        <xdr:sp macro="" textlink="">
          <xdr:nvSpPr>
            <xdr:cNvPr id="2484" name="Drop Down 436" hidden="1">
              <a:extLst>
                <a:ext uri="{63B3BB69-23CF-44E3-9099-C40C66FF867C}">
                  <a14:compatExt spid="_x0000_s2484"/>
                </a:ext>
                <a:ext uri="{FF2B5EF4-FFF2-40B4-BE49-F238E27FC236}">
                  <a16:creationId xmlns:a16="http://schemas.microsoft.com/office/drawing/2014/main" id="{00000000-0008-0000-0A00-0000B4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54</xdr:row>
          <xdr:rowOff>23813</xdr:rowOff>
        </xdr:from>
        <xdr:to>
          <xdr:col>5</xdr:col>
          <xdr:colOff>0</xdr:colOff>
          <xdr:row>54</xdr:row>
          <xdr:rowOff>266700</xdr:rowOff>
        </xdr:to>
        <xdr:sp macro="" textlink="">
          <xdr:nvSpPr>
            <xdr:cNvPr id="2485" name="Drop Down 437" hidden="1">
              <a:extLst>
                <a:ext uri="{63B3BB69-23CF-44E3-9099-C40C66FF867C}">
                  <a14:compatExt spid="_x0000_s2485"/>
                </a:ext>
                <a:ext uri="{FF2B5EF4-FFF2-40B4-BE49-F238E27FC236}">
                  <a16:creationId xmlns:a16="http://schemas.microsoft.com/office/drawing/2014/main" id="{00000000-0008-0000-0A00-0000B5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57</xdr:row>
          <xdr:rowOff>23813</xdr:rowOff>
        </xdr:from>
        <xdr:to>
          <xdr:col>5</xdr:col>
          <xdr:colOff>0</xdr:colOff>
          <xdr:row>57</xdr:row>
          <xdr:rowOff>266700</xdr:rowOff>
        </xdr:to>
        <xdr:sp macro="" textlink="">
          <xdr:nvSpPr>
            <xdr:cNvPr id="2486" name="Drop Down 438" hidden="1">
              <a:extLst>
                <a:ext uri="{63B3BB69-23CF-44E3-9099-C40C66FF867C}">
                  <a14:compatExt spid="_x0000_s2486"/>
                </a:ext>
                <a:ext uri="{FF2B5EF4-FFF2-40B4-BE49-F238E27FC236}">
                  <a16:creationId xmlns:a16="http://schemas.microsoft.com/office/drawing/2014/main" id="{00000000-0008-0000-0A00-0000B6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59</xdr:row>
          <xdr:rowOff>23813</xdr:rowOff>
        </xdr:from>
        <xdr:to>
          <xdr:col>5</xdr:col>
          <xdr:colOff>0</xdr:colOff>
          <xdr:row>59</xdr:row>
          <xdr:rowOff>266700</xdr:rowOff>
        </xdr:to>
        <xdr:sp macro="" textlink="">
          <xdr:nvSpPr>
            <xdr:cNvPr id="2487" name="Drop Down 439" hidden="1">
              <a:extLst>
                <a:ext uri="{63B3BB69-23CF-44E3-9099-C40C66FF867C}">
                  <a14:compatExt spid="_x0000_s2487"/>
                </a:ext>
                <a:ext uri="{FF2B5EF4-FFF2-40B4-BE49-F238E27FC236}">
                  <a16:creationId xmlns:a16="http://schemas.microsoft.com/office/drawing/2014/main" id="{00000000-0008-0000-0A00-0000B7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61</xdr:row>
          <xdr:rowOff>23813</xdr:rowOff>
        </xdr:from>
        <xdr:to>
          <xdr:col>5</xdr:col>
          <xdr:colOff>0</xdr:colOff>
          <xdr:row>61</xdr:row>
          <xdr:rowOff>266700</xdr:rowOff>
        </xdr:to>
        <xdr:sp macro="" textlink="">
          <xdr:nvSpPr>
            <xdr:cNvPr id="2488" name="Drop Down 440" hidden="1">
              <a:extLst>
                <a:ext uri="{63B3BB69-23CF-44E3-9099-C40C66FF867C}">
                  <a14:compatExt spid="_x0000_s2488"/>
                </a:ext>
                <a:ext uri="{FF2B5EF4-FFF2-40B4-BE49-F238E27FC236}">
                  <a16:creationId xmlns:a16="http://schemas.microsoft.com/office/drawing/2014/main" id="{00000000-0008-0000-0A00-0000B8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63</xdr:row>
          <xdr:rowOff>23813</xdr:rowOff>
        </xdr:from>
        <xdr:to>
          <xdr:col>5</xdr:col>
          <xdr:colOff>0</xdr:colOff>
          <xdr:row>63</xdr:row>
          <xdr:rowOff>266700</xdr:rowOff>
        </xdr:to>
        <xdr:sp macro="" textlink="">
          <xdr:nvSpPr>
            <xdr:cNvPr id="2489" name="Drop Down 441" hidden="1">
              <a:extLst>
                <a:ext uri="{63B3BB69-23CF-44E3-9099-C40C66FF867C}">
                  <a14:compatExt spid="_x0000_s2489"/>
                </a:ext>
                <a:ext uri="{FF2B5EF4-FFF2-40B4-BE49-F238E27FC236}">
                  <a16:creationId xmlns:a16="http://schemas.microsoft.com/office/drawing/2014/main" id="{00000000-0008-0000-0A00-0000B9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65</xdr:row>
          <xdr:rowOff>23813</xdr:rowOff>
        </xdr:from>
        <xdr:to>
          <xdr:col>5</xdr:col>
          <xdr:colOff>0</xdr:colOff>
          <xdr:row>65</xdr:row>
          <xdr:rowOff>266700</xdr:rowOff>
        </xdr:to>
        <xdr:sp macro="" textlink="">
          <xdr:nvSpPr>
            <xdr:cNvPr id="2490" name="Drop Down 442" hidden="1">
              <a:extLst>
                <a:ext uri="{63B3BB69-23CF-44E3-9099-C40C66FF867C}">
                  <a14:compatExt spid="_x0000_s2490"/>
                </a:ext>
                <a:ext uri="{FF2B5EF4-FFF2-40B4-BE49-F238E27FC236}">
                  <a16:creationId xmlns:a16="http://schemas.microsoft.com/office/drawing/2014/main" id="{00000000-0008-0000-0A00-0000BA0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kumente%20und%20Einstellungen\lvu\Lokale%20Einstellungen\Temporary%20Internet%20Files\OLK39\ungesch&#252;tzt\07-01a-ungesch&#252;tzt.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kumente%20und%20Einstellungen/lvu/Lokale%20Einstellungen/Temporary%20Internet%20Files/OLK39/ungesch&#252;tzt/07-01a-ungesch&#252;tzt.xls" TargetMode="External"/><Relationship Id="rId1" Type="http://schemas.openxmlformats.org/officeDocument/2006/relationships/externalLinkPath" Target="/Dokumente%20und%20Einstellungen/lvu/Lokale%20Einstellungen/Temporary%20Internet%20Files/OLK39/ungesch&#252;tzt/07-01a-ungesch&#252;tz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aten\TABELLEN\LVU\Ergebnistabellen\2007\ungesch&#252;tzt\ungesch&#252;tzt\07-01a-ungesch&#252;tzt.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TABELLEN/LVU/Ergebnistabellen/2007/ungesch&#252;tzt/ungesch&#252;tzt/07-01a-ungesch&#252;tzt.xls" TargetMode="External"/><Relationship Id="rId1" Type="http://schemas.openxmlformats.org/officeDocument/2006/relationships/externalLinkPath" Target="/Daten/TABELLEN/LVU/Ergebnistabellen/2007/ungesch&#252;tzt/ungesch&#252;tzt/07-01a-ungesch&#252;tzt.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TABELLEN/LVU/Ergebnistabellen/2013/ungeschuetzt/2007/ungesch&#252;tzt/ungesch&#252;tzt/07-01a-ungesch&#252;tzt.xls" TargetMode="External"/><Relationship Id="rId1" Type="http://schemas.openxmlformats.org/officeDocument/2006/relationships/externalLinkPath" Target="/Daten/TABELLEN/LVU/Ergebnistabellen/2013/ungeschuetzt/2007/ungesch&#252;tzt/ungesch&#252;tzt/07-01a-ungesch&#252;tz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X:\Daten\TABELLEN\LVU\Ergebnistabellen\2007\ungesch&#252;tzt\ungesch&#252;tzt\07-01a-ungesch&#252;tz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lvus.de/html/pdf/aprotec.php?file=anleitung.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89" Type="http://schemas.openxmlformats.org/officeDocument/2006/relationships/ctrlProp" Target="../ctrlProps/ctrlProp85.xml"/><Relationship Id="rId112" Type="http://schemas.openxmlformats.org/officeDocument/2006/relationships/ctrlProp" Target="../ctrlProps/ctrlProp108.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113" Type="http://schemas.openxmlformats.org/officeDocument/2006/relationships/ctrlProp" Target="../ctrlProps/ctrlProp109.xml"/><Relationship Id="rId80" Type="http://schemas.openxmlformats.org/officeDocument/2006/relationships/ctrlProp" Target="../ctrlProps/ctrlProp76.xml"/><Relationship Id="rId85" Type="http://schemas.openxmlformats.org/officeDocument/2006/relationships/ctrlProp" Target="../ctrlProps/ctrlProp81.xml"/><Relationship Id="rId12" Type="http://schemas.openxmlformats.org/officeDocument/2006/relationships/ctrlProp" Target="../ctrlProps/ctrlProp8.xml"/><Relationship Id="rId17" Type="http://schemas.openxmlformats.org/officeDocument/2006/relationships/ctrlProp" Target="../ctrlProps/ctrlProp13.xml"/><Relationship Id="rId33" Type="http://schemas.openxmlformats.org/officeDocument/2006/relationships/ctrlProp" Target="../ctrlProps/ctrlProp29.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08" Type="http://schemas.openxmlformats.org/officeDocument/2006/relationships/ctrlProp" Target="../ctrlProps/ctrlProp104.xml"/><Relationship Id="rId54" Type="http://schemas.openxmlformats.org/officeDocument/2006/relationships/ctrlProp" Target="../ctrlProps/ctrlProp50.xml"/><Relationship Id="rId70" Type="http://schemas.openxmlformats.org/officeDocument/2006/relationships/ctrlProp" Target="../ctrlProps/ctrlProp66.xml"/><Relationship Id="rId75" Type="http://schemas.openxmlformats.org/officeDocument/2006/relationships/ctrlProp" Target="../ctrlProps/ctrlProp71.xml"/><Relationship Id="rId91" Type="http://schemas.openxmlformats.org/officeDocument/2006/relationships/ctrlProp" Target="../ctrlProps/ctrlProp87.xml"/><Relationship Id="rId96" Type="http://schemas.openxmlformats.org/officeDocument/2006/relationships/ctrlProp" Target="../ctrlProps/ctrlProp92.xml"/><Relationship Id="rId1" Type="http://schemas.openxmlformats.org/officeDocument/2006/relationships/hyperlink" Target="mailto:ergebnisse@lvus.de" TargetMode="External"/><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6" Type="http://schemas.openxmlformats.org/officeDocument/2006/relationships/ctrlProp" Target="../ctrlProps/ctrlProp102.xml"/><Relationship Id="rId114" Type="http://schemas.openxmlformats.org/officeDocument/2006/relationships/comments" Target="../comments2.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86" Type="http://schemas.openxmlformats.org/officeDocument/2006/relationships/ctrlProp" Target="../ctrlProps/ctrlProp82.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4" Type="http://schemas.openxmlformats.org/officeDocument/2006/relationships/vmlDrawing" Target="../drawings/vmlDrawing2.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printerSettings" Target="../printerSettings/printerSettings9.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3" Type="http://schemas.openxmlformats.org/officeDocument/2006/relationships/drawing" Target="../drawings/drawing3.x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88" Type="http://schemas.openxmlformats.org/officeDocument/2006/relationships/ctrlProp" Target="../ctrlProps/ctrlProp84.xml"/><Relationship Id="rId111" Type="http://schemas.openxmlformats.org/officeDocument/2006/relationships/ctrlProp" Target="../ctrlProps/ctrlProp107.xml"/></Relationships>
</file>

<file path=xl/worksheets/_rels/sheet11.xml.rels><?xml version="1.0" encoding="UTF-8" standalone="yes"?>
<Relationships xmlns="http://schemas.openxmlformats.org/package/2006/relationships"><Relationship Id="rId26" Type="http://schemas.openxmlformats.org/officeDocument/2006/relationships/ctrlProp" Target="../ctrlProps/ctrlProp131.xml"/><Relationship Id="rId21" Type="http://schemas.openxmlformats.org/officeDocument/2006/relationships/ctrlProp" Target="../ctrlProps/ctrlProp126.xml"/><Relationship Id="rId42" Type="http://schemas.openxmlformats.org/officeDocument/2006/relationships/ctrlProp" Target="../ctrlProps/ctrlProp147.xml"/><Relationship Id="rId47" Type="http://schemas.openxmlformats.org/officeDocument/2006/relationships/ctrlProp" Target="../ctrlProps/ctrlProp152.xml"/><Relationship Id="rId63" Type="http://schemas.openxmlformats.org/officeDocument/2006/relationships/ctrlProp" Target="../ctrlProps/ctrlProp168.xml"/><Relationship Id="rId68" Type="http://schemas.openxmlformats.org/officeDocument/2006/relationships/ctrlProp" Target="../ctrlProps/ctrlProp173.xml"/><Relationship Id="rId84" Type="http://schemas.openxmlformats.org/officeDocument/2006/relationships/ctrlProp" Target="../ctrlProps/ctrlProp189.xml"/><Relationship Id="rId16" Type="http://schemas.openxmlformats.org/officeDocument/2006/relationships/ctrlProp" Target="../ctrlProps/ctrlProp121.xml"/><Relationship Id="rId11" Type="http://schemas.openxmlformats.org/officeDocument/2006/relationships/ctrlProp" Target="../ctrlProps/ctrlProp116.xml"/><Relationship Id="rId32" Type="http://schemas.openxmlformats.org/officeDocument/2006/relationships/ctrlProp" Target="../ctrlProps/ctrlProp137.xml"/><Relationship Id="rId37" Type="http://schemas.openxmlformats.org/officeDocument/2006/relationships/ctrlProp" Target="../ctrlProps/ctrlProp142.xml"/><Relationship Id="rId53" Type="http://schemas.openxmlformats.org/officeDocument/2006/relationships/ctrlProp" Target="../ctrlProps/ctrlProp158.xml"/><Relationship Id="rId58" Type="http://schemas.openxmlformats.org/officeDocument/2006/relationships/ctrlProp" Target="../ctrlProps/ctrlProp163.xml"/><Relationship Id="rId74" Type="http://schemas.openxmlformats.org/officeDocument/2006/relationships/ctrlProp" Target="../ctrlProps/ctrlProp179.xml"/><Relationship Id="rId79" Type="http://schemas.openxmlformats.org/officeDocument/2006/relationships/ctrlProp" Target="../ctrlProps/ctrlProp184.xml"/><Relationship Id="rId5" Type="http://schemas.openxmlformats.org/officeDocument/2006/relationships/ctrlProp" Target="../ctrlProps/ctrlProp110.xml"/><Relationship Id="rId19" Type="http://schemas.openxmlformats.org/officeDocument/2006/relationships/ctrlProp" Target="../ctrlProps/ctrlProp124.xml"/><Relationship Id="rId14" Type="http://schemas.openxmlformats.org/officeDocument/2006/relationships/ctrlProp" Target="../ctrlProps/ctrlProp119.xml"/><Relationship Id="rId22" Type="http://schemas.openxmlformats.org/officeDocument/2006/relationships/ctrlProp" Target="../ctrlProps/ctrlProp127.xml"/><Relationship Id="rId27" Type="http://schemas.openxmlformats.org/officeDocument/2006/relationships/ctrlProp" Target="../ctrlProps/ctrlProp132.xml"/><Relationship Id="rId30" Type="http://schemas.openxmlformats.org/officeDocument/2006/relationships/ctrlProp" Target="../ctrlProps/ctrlProp135.xml"/><Relationship Id="rId35" Type="http://schemas.openxmlformats.org/officeDocument/2006/relationships/ctrlProp" Target="../ctrlProps/ctrlProp140.xml"/><Relationship Id="rId43" Type="http://schemas.openxmlformats.org/officeDocument/2006/relationships/ctrlProp" Target="../ctrlProps/ctrlProp148.xml"/><Relationship Id="rId48" Type="http://schemas.openxmlformats.org/officeDocument/2006/relationships/ctrlProp" Target="../ctrlProps/ctrlProp153.xml"/><Relationship Id="rId56" Type="http://schemas.openxmlformats.org/officeDocument/2006/relationships/ctrlProp" Target="../ctrlProps/ctrlProp161.xml"/><Relationship Id="rId64" Type="http://schemas.openxmlformats.org/officeDocument/2006/relationships/ctrlProp" Target="../ctrlProps/ctrlProp169.xml"/><Relationship Id="rId69" Type="http://schemas.openxmlformats.org/officeDocument/2006/relationships/ctrlProp" Target="../ctrlProps/ctrlProp174.xml"/><Relationship Id="rId77" Type="http://schemas.openxmlformats.org/officeDocument/2006/relationships/ctrlProp" Target="../ctrlProps/ctrlProp182.xml"/><Relationship Id="rId8" Type="http://schemas.openxmlformats.org/officeDocument/2006/relationships/ctrlProp" Target="../ctrlProps/ctrlProp113.xml"/><Relationship Id="rId51" Type="http://schemas.openxmlformats.org/officeDocument/2006/relationships/ctrlProp" Target="../ctrlProps/ctrlProp156.xml"/><Relationship Id="rId72" Type="http://schemas.openxmlformats.org/officeDocument/2006/relationships/ctrlProp" Target="../ctrlProps/ctrlProp177.xml"/><Relationship Id="rId80" Type="http://schemas.openxmlformats.org/officeDocument/2006/relationships/ctrlProp" Target="../ctrlProps/ctrlProp185.xml"/><Relationship Id="rId85" Type="http://schemas.openxmlformats.org/officeDocument/2006/relationships/ctrlProp" Target="../ctrlProps/ctrlProp190.xml"/><Relationship Id="rId3" Type="http://schemas.openxmlformats.org/officeDocument/2006/relationships/drawing" Target="../drawings/drawing4.xml"/><Relationship Id="rId12" Type="http://schemas.openxmlformats.org/officeDocument/2006/relationships/ctrlProp" Target="../ctrlProps/ctrlProp117.xml"/><Relationship Id="rId17" Type="http://schemas.openxmlformats.org/officeDocument/2006/relationships/ctrlProp" Target="../ctrlProps/ctrlProp122.xml"/><Relationship Id="rId25" Type="http://schemas.openxmlformats.org/officeDocument/2006/relationships/ctrlProp" Target="../ctrlProps/ctrlProp130.xml"/><Relationship Id="rId33" Type="http://schemas.openxmlformats.org/officeDocument/2006/relationships/ctrlProp" Target="../ctrlProps/ctrlProp138.xml"/><Relationship Id="rId38" Type="http://schemas.openxmlformats.org/officeDocument/2006/relationships/ctrlProp" Target="../ctrlProps/ctrlProp143.xml"/><Relationship Id="rId46" Type="http://schemas.openxmlformats.org/officeDocument/2006/relationships/ctrlProp" Target="../ctrlProps/ctrlProp151.xml"/><Relationship Id="rId59" Type="http://schemas.openxmlformats.org/officeDocument/2006/relationships/ctrlProp" Target="../ctrlProps/ctrlProp164.xml"/><Relationship Id="rId67" Type="http://schemas.openxmlformats.org/officeDocument/2006/relationships/ctrlProp" Target="../ctrlProps/ctrlProp172.xml"/><Relationship Id="rId20" Type="http://schemas.openxmlformats.org/officeDocument/2006/relationships/ctrlProp" Target="../ctrlProps/ctrlProp125.xml"/><Relationship Id="rId41" Type="http://schemas.openxmlformats.org/officeDocument/2006/relationships/ctrlProp" Target="../ctrlProps/ctrlProp146.xml"/><Relationship Id="rId54" Type="http://schemas.openxmlformats.org/officeDocument/2006/relationships/ctrlProp" Target="../ctrlProps/ctrlProp159.xml"/><Relationship Id="rId62" Type="http://schemas.openxmlformats.org/officeDocument/2006/relationships/ctrlProp" Target="../ctrlProps/ctrlProp167.xml"/><Relationship Id="rId70" Type="http://schemas.openxmlformats.org/officeDocument/2006/relationships/ctrlProp" Target="../ctrlProps/ctrlProp175.xml"/><Relationship Id="rId75" Type="http://schemas.openxmlformats.org/officeDocument/2006/relationships/ctrlProp" Target="../ctrlProps/ctrlProp180.xml"/><Relationship Id="rId83" Type="http://schemas.openxmlformats.org/officeDocument/2006/relationships/ctrlProp" Target="../ctrlProps/ctrlProp188.xml"/><Relationship Id="rId88" Type="http://schemas.openxmlformats.org/officeDocument/2006/relationships/comments" Target="../comments3.xml"/><Relationship Id="rId1" Type="http://schemas.openxmlformats.org/officeDocument/2006/relationships/hyperlink" Target="mailto:ergebnisse@lvus.de" TargetMode="External"/><Relationship Id="rId6" Type="http://schemas.openxmlformats.org/officeDocument/2006/relationships/ctrlProp" Target="../ctrlProps/ctrlProp111.xml"/><Relationship Id="rId15" Type="http://schemas.openxmlformats.org/officeDocument/2006/relationships/ctrlProp" Target="../ctrlProps/ctrlProp120.xml"/><Relationship Id="rId23" Type="http://schemas.openxmlformats.org/officeDocument/2006/relationships/ctrlProp" Target="../ctrlProps/ctrlProp128.xml"/><Relationship Id="rId28" Type="http://schemas.openxmlformats.org/officeDocument/2006/relationships/ctrlProp" Target="../ctrlProps/ctrlProp133.xml"/><Relationship Id="rId36" Type="http://schemas.openxmlformats.org/officeDocument/2006/relationships/ctrlProp" Target="../ctrlProps/ctrlProp141.xml"/><Relationship Id="rId49" Type="http://schemas.openxmlformats.org/officeDocument/2006/relationships/ctrlProp" Target="../ctrlProps/ctrlProp154.xml"/><Relationship Id="rId57" Type="http://schemas.openxmlformats.org/officeDocument/2006/relationships/ctrlProp" Target="../ctrlProps/ctrlProp162.xml"/><Relationship Id="rId10" Type="http://schemas.openxmlformats.org/officeDocument/2006/relationships/ctrlProp" Target="../ctrlProps/ctrlProp115.xml"/><Relationship Id="rId31" Type="http://schemas.openxmlformats.org/officeDocument/2006/relationships/ctrlProp" Target="../ctrlProps/ctrlProp136.xml"/><Relationship Id="rId44" Type="http://schemas.openxmlformats.org/officeDocument/2006/relationships/ctrlProp" Target="../ctrlProps/ctrlProp149.xml"/><Relationship Id="rId52" Type="http://schemas.openxmlformats.org/officeDocument/2006/relationships/ctrlProp" Target="../ctrlProps/ctrlProp157.xml"/><Relationship Id="rId60" Type="http://schemas.openxmlformats.org/officeDocument/2006/relationships/ctrlProp" Target="../ctrlProps/ctrlProp165.xml"/><Relationship Id="rId65" Type="http://schemas.openxmlformats.org/officeDocument/2006/relationships/ctrlProp" Target="../ctrlProps/ctrlProp170.xml"/><Relationship Id="rId73" Type="http://schemas.openxmlformats.org/officeDocument/2006/relationships/ctrlProp" Target="../ctrlProps/ctrlProp178.xml"/><Relationship Id="rId78" Type="http://schemas.openxmlformats.org/officeDocument/2006/relationships/ctrlProp" Target="../ctrlProps/ctrlProp183.xml"/><Relationship Id="rId81" Type="http://schemas.openxmlformats.org/officeDocument/2006/relationships/ctrlProp" Target="../ctrlProps/ctrlProp186.xml"/><Relationship Id="rId86" Type="http://schemas.openxmlformats.org/officeDocument/2006/relationships/ctrlProp" Target="../ctrlProps/ctrlProp191.xml"/><Relationship Id="rId4" Type="http://schemas.openxmlformats.org/officeDocument/2006/relationships/vmlDrawing" Target="../drawings/vmlDrawing3.vml"/><Relationship Id="rId9" Type="http://schemas.openxmlformats.org/officeDocument/2006/relationships/ctrlProp" Target="../ctrlProps/ctrlProp114.xml"/><Relationship Id="rId13" Type="http://schemas.openxmlformats.org/officeDocument/2006/relationships/ctrlProp" Target="../ctrlProps/ctrlProp118.xml"/><Relationship Id="rId18" Type="http://schemas.openxmlformats.org/officeDocument/2006/relationships/ctrlProp" Target="../ctrlProps/ctrlProp123.xml"/><Relationship Id="rId39" Type="http://schemas.openxmlformats.org/officeDocument/2006/relationships/ctrlProp" Target="../ctrlProps/ctrlProp144.xml"/><Relationship Id="rId34" Type="http://schemas.openxmlformats.org/officeDocument/2006/relationships/ctrlProp" Target="../ctrlProps/ctrlProp139.xml"/><Relationship Id="rId50" Type="http://schemas.openxmlformats.org/officeDocument/2006/relationships/ctrlProp" Target="../ctrlProps/ctrlProp155.xml"/><Relationship Id="rId55" Type="http://schemas.openxmlformats.org/officeDocument/2006/relationships/ctrlProp" Target="../ctrlProps/ctrlProp160.xml"/><Relationship Id="rId76" Type="http://schemas.openxmlformats.org/officeDocument/2006/relationships/ctrlProp" Target="../ctrlProps/ctrlProp181.xml"/><Relationship Id="rId7" Type="http://schemas.openxmlformats.org/officeDocument/2006/relationships/ctrlProp" Target="../ctrlProps/ctrlProp112.xml"/><Relationship Id="rId71" Type="http://schemas.openxmlformats.org/officeDocument/2006/relationships/ctrlProp" Target="../ctrlProps/ctrlProp176.xml"/><Relationship Id="rId2" Type="http://schemas.openxmlformats.org/officeDocument/2006/relationships/printerSettings" Target="../printerSettings/printerSettings10.bin"/><Relationship Id="rId29" Type="http://schemas.openxmlformats.org/officeDocument/2006/relationships/ctrlProp" Target="../ctrlProps/ctrlProp134.xml"/><Relationship Id="rId24" Type="http://schemas.openxmlformats.org/officeDocument/2006/relationships/ctrlProp" Target="../ctrlProps/ctrlProp129.xml"/><Relationship Id="rId40" Type="http://schemas.openxmlformats.org/officeDocument/2006/relationships/ctrlProp" Target="../ctrlProps/ctrlProp145.xml"/><Relationship Id="rId45" Type="http://schemas.openxmlformats.org/officeDocument/2006/relationships/ctrlProp" Target="../ctrlProps/ctrlProp150.xml"/><Relationship Id="rId66" Type="http://schemas.openxmlformats.org/officeDocument/2006/relationships/ctrlProp" Target="../ctrlProps/ctrlProp171.xml"/><Relationship Id="rId87" Type="http://schemas.openxmlformats.org/officeDocument/2006/relationships/ctrlProp" Target="../ctrlProps/ctrlProp192.xml"/><Relationship Id="rId61" Type="http://schemas.openxmlformats.org/officeDocument/2006/relationships/ctrlProp" Target="../ctrlProps/ctrlProp166.xml"/><Relationship Id="rId82" Type="http://schemas.openxmlformats.org/officeDocument/2006/relationships/ctrlProp" Target="../ctrlProps/ctrlProp187.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F7C05-439C-452D-BE06-BBBA0B03B52B}">
  <dimension ref="A1:C7"/>
  <sheetViews>
    <sheetView workbookViewId="0">
      <selection sqref="A1:C1"/>
    </sheetView>
  </sheetViews>
  <sheetFormatPr baseColWidth="10" defaultColWidth="11.42578125" defaultRowHeight="13.9" x14ac:dyDescent="0.4"/>
  <cols>
    <col min="1" max="3" width="27.5703125" style="132" customWidth="1"/>
    <col min="4" max="16384" width="11.42578125" style="132"/>
  </cols>
  <sheetData>
    <row r="1" spans="1:3" s="136" customFormat="1" ht="15" x14ac:dyDescent="0.4">
      <c r="A1" s="176" t="s">
        <v>108</v>
      </c>
      <c r="B1" s="176"/>
      <c r="C1" s="176"/>
    </row>
    <row r="2" spans="1:3" s="136" customFormat="1" ht="79.7" customHeight="1" x14ac:dyDescent="0.4">
      <c r="A2" s="174" t="s">
        <v>312</v>
      </c>
      <c r="B2" s="175"/>
      <c r="C2" s="175"/>
    </row>
    <row r="3" spans="1:3" s="136" customFormat="1" ht="66.2" customHeight="1" x14ac:dyDescent="0.4">
      <c r="A3" s="174" t="s">
        <v>299</v>
      </c>
      <c r="B3" s="175"/>
      <c r="C3" s="175"/>
    </row>
    <row r="4" spans="1:3" s="136" customFormat="1" ht="45" customHeight="1" x14ac:dyDescent="0.4">
      <c r="A4" s="174" t="s">
        <v>109</v>
      </c>
      <c r="B4" s="175"/>
      <c r="C4" s="175"/>
    </row>
    <row r="5" spans="1:3" s="136" customFormat="1" ht="45" customHeight="1" x14ac:dyDescent="0.4">
      <c r="A5" s="174" t="s">
        <v>110</v>
      </c>
      <c r="B5" s="174"/>
      <c r="C5" s="174"/>
    </row>
    <row r="6" spans="1:3" s="136" customFormat="1" ht="69.95" customHeight="1" x14ac:dyDescent="0.4">
      <c r="A6" s="174" t="s">
        <v>111</v>
      </c>
      <c r="B6" s="175"/>
      <c r="C6" s="175"/>
    </row>
    <row r="7" spans="1:3" s="136" customFormat="1" ht="65.25" customHeight="1" x14ac:dyDescent="0.4">
      <c r="A7" s="174" t="s">
        <v>123</v>
      </c>
      <c r="B7" s="175"/>
      <c r="C7" s="175"/>
    </row>
  </sheetData>
  <sheetProtection algorithmName="SHA-512" hashValue="1vH1ar7dEQTSsUj2+03DqVstvWDNMuUPo99RUXEIDkd2+aBR5KB9hbtlaWQ48Jxqbr2IiYrGPZxr30gPgtEoAA==" saltValue="m7RjqalxLgi8gCt4UncCag==" spinCount="100000" sheet="1" objects="1" scenarios="1"/>
  <mergeCells count="7">
    <mergeCell ref="A7:C7"/>
    <mergeCell ref="A1:C1"/>
    <mergeCell ref="A2:C2"/>
    <mergeCell ref="A3:C3"/>
    <mergeCell ref="A4:C4"/>
    <mergeCell ref="A5:C5"/>
    <mergeCell ref="A6:C6"/>
  </mergeCells>
  <pageMargins left="0.98425196850393704" right="0.59055118110236227" top="0.78740157480314965" bottom="0.78740157480314965" header="0.39370078740157483"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D76F0-EA50-4FBB-8D6E-AF63925899E4}">
  <dimension ref="A1:D16"/>
  <sheetViews>
    <sheetView workbookViewId="0"/>
  </sheetViews>
  <sheetFormatPr baseColWidth="10" defaultColWidth="11.42578125" defaultRowHeight="15.4" x14ac:dyDescent="0.45"/>
  <cols>
    <col min="1" max="3" width="27.5703125" style="139" customWidth="1"/>
    <col min="4" max="16384" width="11.42578125" style="139"/>
  </cols>
  <sheetData>
    <row r="1" spans="1:4" s="138" customFormat="1" x14ac:dyDescent="0.4">
      <c r="A1" s="137" t="s">
        <v>101</v>
      </c>
      <c r="B1" s="137"/>
      <c r="C1" s="137"/>
      <c r="D1" s="137"/>
    </row>
    <row r="2" spans="1:4" s="138" customFormat="1" ht="72" customHeight="1" x14ac:dyDescent="0.4">
      <c r="A2" s="177" t="s">
        <v>102</v>
      </c>
      <c r="B2" s="178"/>
      <c r="C2" s="178"/>
    </row>
    <row r="3" spans="1:4" s="138" customFormat="1" ht="59.45" customHeight="1" x14ac:dyDescent="0.4">
      <c r="A3" s="177" t="s">
        <v>103</v>
      </c>
      <c r="B3" s="178"/>
      <c r="C3" s="178"/>
    </row>
    <row r="4" spans="1:4" s="138" customFormat="1" ht="108" customHeight="1" x14ac:dyDescent="0.4">
      <c r="A4" s="177" t="s">
        <v>104</v>
      </c>
      <c r="B4" s="178"/>
      <c r="C4" s="178"/>
    </row>
    <row r="5" spans="1:4" s="138" customFormat="1" ht="154.5" customHeight="1" x14ac:dyDescent="0.4">
      <c r="A5" s="177" t="s">
        <v>105</v>
      </c>
      <c r="B5" s="177"/>
      <c r="C5" s="177"/>
    </row>
    <row r="6" spans="1:4" s="138" customFormat="1" ht="141.94999999999999" customHeight="1" x14ac:dyDescent="0.4">
      <c r="A6" s="177" t="s">
        <v>106</v>
      </c>
      <c r="B6" s="177"/>
      <c r="C6" s="177"/>
    </row>
    <row r="7" spans="1:4" s="138" customFormat="1" ht="195.2" customHeight="1" x14ac:dyDescent="0.4">
      <c r="A7" s="177" t="s">
        <v>300</v>
      </c>
      <c r="B7" s="178"/>
      <c r="C7" s="178"/>
    </row>
    <row r="8" spans="1:4" s="138" customFormat="1" ht="79.7" customHeight="1" x14ac:dyDescent="0.4">
      <c r="A8" s="177" t="s">
        <v>107</v>
      </c>
      <c r="B8" s="178"/>
      <c r="C8" s="178"/>
    </row>
    <row r="9" spans="1:4" x14ac:dyDescent="0.45">
      <c r="A9" s="179"/>
      <c r="B9" s="179"/>
      <c r="C9" s="179"/>
    </row>
    <row r="10" spans="1:4" x14ac:dyDescent="0.45">
      <c r="A10" s="179"/>
      <c r="B10" s="179"/>
      <c r="C10" s="179"/>
    </row>
    <row r="11" spans="1:4" x14ac:dyDescent="0.45">
      <c r="A11" s="179"/>
      <c r="B11" s="179"/>
      <c r="C11" s="179"/>
    </row>
    <row r="12" spans="1:4" x14ac:dyDescent="0.45">
      <c r="A12" s="179"/>
      <c r="B12" s="179"/>
      <c r="C12" s="179"/>
    </row>
    <row r="13" spans="1:4" x14ac:dyDescent="0.45">
      <c r="A13" s="179"/>
      <c r="B13" s="179"/>
      <c r="C13" s="179"/>
    </row>
    <row r="14" spans="1:4" x14ac:dyDescent="0.45">
      <c r="A14" s="179"/>
      <c r="B14" s="179"/>
      <c r="C14" s="179"/>
    </row>
    <row r="15" spans="1:4" x14ac:dyDescent="0.45">
      <c r="A15" s="179"/>
      <c r="B15" s="179"/>
      <c r="C15" s="179"/>
    </row>
    <row r="16" spans="1:4" x14ac:dyDescent="0.45">
      <c r="A16" s="179"/>
      <c r="B16" s="179"/>
      <c r="C16" s="179"/>
    </row>
  </sheetData>
  <sheetProtection algorithmName="SHA-512" hashValue="qImf5V8xx10QDpFjEA3dN7M2Vt6oO3SrIChrGwY4n7TUKRJwjhYl4S3iKI32fD+6ttL8bi+tnPa1jLNXYTCdYQ==" saltValue="Ru3ERFM4VLvguZfAgInAyQ==" spinCount="100000" sheet="1" objects="1" scenarios="1"/>
  <mergeCells count="15">
    <mergeCell ref="A14:C14"/>
    <mergeCell ref="A15:C15"/>
    <mergeCell ref="A16:C16"/>
    <mergeCell ref="A8:C8"/>
    <mergeCell ref="A9:C9"/>
    <mergeCell ref="A10:C10"/>
    <mergeCell ref="A11:C11"/>
    <mergeCell ref="A12:C12"/>
    <mergeCell ref="A13:C13"/>
    <mergeCell ref="A7:C7"/>
    <mergeCell ref="A2:C2"/>
    <mergeCell ref="A3:C3"/>
    <mergeCell ref="A4:C4"/>
    <mergeCell ref="A5:C5"/>
    <mergeCell ref="A6:C6"/>
  </mergeCells>
  <pageMargins left="0.98425196850393704" right="0.59055118110236227" top="0.78740157480314965" bottom="0.59055118110236227" header="0.51181102362204722" footer="0.51181102362204722"/>
  <pageSetup paperSize="9" scale="95"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F91FF-F053-43DA-92E5-ED97937F05FD}">
  <sheetPr>
    <pageSetUpPr fitToPage="1"/>
  </sheetPr>
  <dimension ref="A1:E11"/>
  <sheetViews>
    <sheetView workbookViewId="0">
      <selection sqref="A1:C1"/>
    </sheetView>
  </sheetViews>
  <sheetFormatPr baseColWidth="10" defaultColWidth="11.42578125" defaultRowHeight="15.4" x14ac:dyDescent="0.45"/>
  <cols>
    <col min="1" max="3" width="27.5703125" style="140" customWidth="1"/>
    <col min="4" max="16384" width="11.42578125" style="140"/>
  </cols>
  <sheetData>
    <row r="1" spans="1:5" ht="27.75" customHeight="1" x14ac:dyDescent="0.45">
      <c r="A1" s="180" t="s">
        <v>301</v>
      </c>
      <c r="B1" s="180"/>
      <c r="C1" s="180"/>
    </row>
    <row r="2" spans="1:5" s="141" customFormat="1" ht="99.95" customHeight="1" x14ac:dyDescent="0.4">
      <c r="A2" s="177" t="s">
        <v>302</v>
      </c>
      <c r="B2" s="178"/>
      <c r="C2" s="178"/>
      <c r="E2" s="104"/>
    </row>
    <row r="3" spans="1:5" s="141" customFormat="1" ht="45" customHeight="1" x14ac:dyDescent="0.4">
      <c r="A3" s="177" t="s">
        <v>303</v>
      </c>
      <c r="B3" s="178"/>
      <c r="C3" s="178"/>
      <c r="E3" s="104"/>
    </row>
    <row r="4" spans="1:5" s="141" customFormat="1" ht="66.75" customHeight="1" x14ac:dyDescent="0.4">
      <c r="A4" s="181" t="s">
        <v>304</v>
      </c>
      <c r="B4" s="182"/>
      <c r="C4" s="183"/>
      <c r="E4" s="104"/>
    </row>
    <row r="5" spans="1:5" ht="30.75" x14ac:dyDescent="0.45">
      <c r="A5" s="142" t="s">
        <v>99</v>
      </c>
      <c r="B5" s="142" t="s">
        <v>100</v>
      </c>
    </row>
    <row r="6" spans="1:5" x14ac:dyDescent="0.45">
      <c r="A6" s="133">
        <v>1379</v>
      </c>
      <c r="B6" s="133">
        <v>1380</v>
      </c>
    </row>
    <row r="7" spans="1:5" x14ac:dyDescent="0.45">
      <c r="A7" s="133">
        <v>179.34</v>
      </c>
      <c r="B7" s="133">
        <v>179</v>
      </c>
    </row>
    <row r="8" spans="1:5" x14ac:dyDescent="0.45">
      <c r="A8" s="133">
        <v>80.12</v>
      </c>
      <c r="B8" s="133">
        <v>80.099999999999994</v>
      </c>
    </row>
    <row r="9" spans="1:5" x14ac:dyDescent="0.45">
      <c r="A9" s="133">
        <v>7.8</v>
      </c>
      <c r="B9" s="134">
        <v>7.8</v>
      </c>
    </row>
    <row r="10" spans="1:5" ht="24" hidden="1" customHeight="1" x14ac:dyDescent="0.45">
      <c r="A10" s="184"/>
      <c r="B10" s="185"/>
      <c r="C10" s="185"/>
    </row>
    <row r="11" spans="1:5" x14ac:dyDescent="0.45">
      <c r="A11" s="133">
        <v>7.8320000000000001E-2</v>
      </c>
      <c r="B11" s="143">
        <v>7.8299999999999995E-2</v>
      </c>
    </row>
  </sheetData>
  <sheetProtection algorithmName="SHA-512" hashValue="w9TqEzkrrskOgHHa2E3izmPVjOUxxyC52ipMjFV81tEShc6Kev5Pr/klxhAMRj0hDO0eWpTK1w09vzS241wWQQ==" saltValue="8cy4TDElOIOYuiWQvp/bTA==" spinCount="100000" sheet="1" objects="1" scenarios="1"/>
  <mergeCells count="5">
    <mergeCell ref="A1:C1"/>
    <mergeCell ref="A2:C2"/>
    <mergeCell ref="A3:C3"/>
    <mergeCell ref="A4:C4"/>
    <mergeCell ref="A10:C10"/>
  </mergeCells>
  <pageMargins left="0.94488188976377963" right="0.59055118110236227" top="0.70866141732283472" bottom="0.51181102362204722" header="0.39370078740157483" footer="0.39370078740157483"/>
  <pageSetup paperSize="9" scale="78"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B60CC-4BF9-4DB8-8E5D-55D7935BB362}">
  <dimension ref="A1:H18"/>
  <sheetViews>
    <sheetView zoomScaleNormal="100" workbookViewId="0">
      <selection sqref="A1:H1"/>
    </sheetView>
  </sheetViews>
  <sheetFormatPr baseColWidth="10" defaultColWidth="11.42578125" defaultRowHeight="13.9" x14ac:dyDescent="0.4"/>
  <cols>
    <col min="1" max="8" width="10.5703125" style="135" customWidth="1"/>
    <col min="9" max="256" width="11.42578125" style="135"/>
    <col min="257" max="264" width="10.5703125" style="135" customWidth="1"/>
    <col min="265" max="512" width="11.42578125" style="135"/>
    <col min="513" max="520" width="10.5703125" style="135" customWidth="1"/>
    <col min="521" max="768" width="11.42578125" style="135"/>
    <col min="769" max="776" width="10.5703125" style="135" customWidth="1"/>
    <col min="777" max="1024" width="11.42578125" style="135"/>
    <col min="1025" max="1032" width="10.5703125" style="135" customWidth="1"/>
    <col min="1033" max="1280" width="11.42578125" style="135"/>
    <col min="1281" max="1288" width="10.5703125" style="135" customWidth="1"/>
    <col min="1289" max="1536" width="11.42578125" style="135"/>
    <col min="1537" max="1544" width="10.5703125" style="135" customWidth="1"/>
    <col min="1545" max="1792" width="11.42578125" style="135"/>
    <col min="1793" max="1800" width="10.5703125" style="135" customWidth="1"/>
    <col min="1801" max="2048" width="11.42578125" style="135"/>
    <col min="2049" max="2056" width="10.5703125" style="135" customWidth="1"/>
    <col min="2057" max="2304" width="11.42578125" style="135"/>
    <col min="2305" max="2312" width="10.5703125" style="135" customWidth="1"/>
    <col min="2313" max="2560" width="11.42578125" style="135"/>
    <col min="2561" max="2568" width="10.5703125" style="135" customWidth="1"/>
    <col min="2569" max="2816" width="11.42578125" style="135"/>
    <col min="2817" max="2824" width="10.5703125" style="135" customWidth="1"/>
    <col min="2825" max="3072" width="11.42578125" style="135"/>
    <col min="3073" max="3080" width="10.5703125" style="135" customWidth="1"/>
    <col min="3081" max="3328" width="11.42578125" style="135"/>
    <col min="3329" max="3336" width="10.5703125" style="135" customWidth="1"/>
    <col min="3337" max="3584" width="11.42578125" style="135"/>
    <col min="3585" max="3592" width="10.5703125" style="135" customWidth="1"/>
    <col min="3593" max="3840" width="11.42578125" style="135"/>
    <col min="3841" max="3848" width="10.5703125" style="135" customWidth="1"/>
    <col min="3849" max="4096" width="11.42578125" style="135"/>
    <col min="4097" max="4104" width="10.5703125" style="135" customWidth="1"/>
    <col min="4105" max="4352" width="11.42578125" style="135"/>
    <col min="4353" max="4360" width="10.5703125" style="135" customWidth="1"/>
    <col min="4361" max="4608" width="11.42578125" style="135"/>
    <col min="4609" max="4616" width="10.5703125" style="135" customWidth="1"/>
    <col min="4617" max="4864" width="11.42578125" style="135"/>
    <col min="4865" max="4872" width="10.5703125" style="135" customWidth="1"/>
    <col min="4873" max="5120" width="11.42578125" style="135"/>
    <col min="5121" max="5128" width="10.5703125" style="135" customWidth="1"/>
    <col min="5129" max="5376" width="11.42578125" style="135"/>
    <col min="5377" max="5384" width="10.5703125" style="135" customWidth="1"/>
    <col min="5385" max="5632" width="11.42578125" style="135"/>
    <col min="5633" max="5640" width="10.5703125" style="135" customWidth="1"/>
    <col min="5641" max="5888" width="11.42578125" style="135"/>
    <col min="5889" max="5896" width="10.5703125" style="135" customWidth="1"/>
    <col min="5897" max="6144" width="11.42578125" style="135"/>
    <col min="6145" max="6152" width="10.5703125" style="135" customWidth="1"/>
    <col min="6153" max="6400" width="11.42578125" style="135"/>
    <col min="6401" max="6408" width="10.5703125" style="135" customWidth="1"/>
    <col min="6409" max="6656" width="11.42578125" style="135"/>
    <col min="6657" max="6664" width="10.5703125" style="135" customWidth="1"/>
    <col min="6665" max="6912" width="11.42578125" style="135"/>
    <col min="6913" max="6920" width="10.5703125" style="135" customWidth="1"/>
    <col min="6921" max="7168" width="11.42578125" style="135"/>
    <col min="7169" max="7176" width="10.5703125" style="135" customWidth="1"/>
    <col min="7177" max="7424" width="11.42578125" style="135"/>
    <col min="7425" max="7432" width="10.5703125" style="135" customWidth="1"/>
    <col min="7433" max="7680" width="11.42578125" style="135"/>
    <col min="7681" max="7688" width="10.5703125" style="135" customWidth="1"/>
    <col min="7689" max="7936" width="11.42578125" style="135"/>
    <col min="7937" max="7944" width="10.5703125" style="135" customWidth="1"/>
    <col min="7945" max="8192" width="11.42578125" style="135"/>
    <col min="8193" max="8200" width="10.5703125" style="135" customWidth="1"/>
    <col min="8201" max="8448" width="11.42578125" style="135"/>
    <col min="8449" max="8456" width="10.5703125" style="135" customWidth="1"/>
    <col min="8457" max="8704" width="11.42578125" style="135"/>
    <col min="8705" max="8712" width="10.5703125" style="135" customWidth="1"/>
    <col min="8713" max="8960" width="11.42578125" style="135"/>
    <col min="8961" max="8968" width="10.5703125" style="135" customWidth="1"/>
    <col min="8969" max="9216" width="11.42578125" style="135"/>
    <col min="9217" max="9224" width="10.5703125" style="135" customWidth="1"/>
    <col min="9225" max="9472" width="11.42578125" style="135"/>
    <col min="9473" max="9480" width="10.5703125" style="135" customWidth="1"/>
    <col min="9481" max="9728" width="11.42578125" style="135"/>
    <col min="9729" max="9736" width="10.5703125" style="135" customWidth="1"/>
    <col min="9737" max="9984" width="11.42578125" style="135"/>
    <col min="9985" max="9992" width="10.5703125" style="135" customWidth="1"/>
    <col min="9993" max="10240" width="11.42578125" style="135"/>
    <col min="10241" max="10248" width="10.5703125" style="135" customWidth="1"/>
    <col min="10249" max="10496" width="11.42578125" style="135"/>
    <col min="10497" max="10504" width="10.5703125" style="135" customWidth="1"/>
    <col min="10505" max="10752" width="11.42578125" style="135"/>
    <col min="10753" max="10760" width="10.5703125" style="135" customWidth="1"/>
    <col min="10761" max="11008" width="11.42578125" style="135"/>
    <col min="11009" max="11016" width="10.5703125" style="135" customWidth="1"/>
    <col min="11017" max="11264" width="11.42578125" style="135"/>
    <col min="11265" max="11272" width="10.5703125" style="135" customWidth="1"/>
    <col min="11273" max="11520" width="11.42578125" style="135"/>
    <col min="11521" max="11528" width="10.5703125" style="135" customWidth="1"/>
    <col min="11529" max="11776" width="11.42578125" style="135"/>
    <col min="11777" max="11784" width="10.5703125" style="135" customWidth="1"/>
    <col min="11785" max="12032" width="11.42578125" style="135"/>
    <col min="12033" max="12040" width="10.5703125" style="135" customWidth="1"/>
    <col min="12041" max="12288" width="11.42578125" style="135"/>
    <col min="12289" max="12296" width="10.5703125" style="135" customWidth="1"/>
    <col min="12297" max="12544" width="11.42578125" style="135"/>
    <col min="12545" max="12552" width="10.5703125" style="135" customWidth="1"/>
    <col min="12553" max="12800" width="11.42578125" style="135"/>
    <col min="12801" max="12808" width="10.5703125" style="135" customWidth="1"/>
    <col min="12809" max="13056" width="11.42578125" style="135"/>
    <col min="13057" max="13064" width="10.5703125" style="135" customWidth="1"/>
    <col min="13065" max="13312" width="11.42578125" style="135"/>
    <col min="13313" max="13320" width="10.5703125" style="135" customWidth="1"/>
    <col min="13321" max="13568" width="11.42578125" style="135"/>
    <col min="13569" max="13576" width="10.5703125" style="135" customWidth="1"/>
    <col min="13577" max="13824" width="11.42578125" style="135"/>
    <col min="13825" max="13832" width="10.5703125" style="135" customWidth="1"/>
    <col min="13833" max="14080" width="11.42578125" style="135"/>
    <col min="14081" max="14088" width="10.5703125" style="135" customWidth="1"/>
    <col min="14089" max="14336" width="11.42578125" style="135"/>
    <col min="14337" max="14344" width="10.5703125" style="135" customWidth="1"/>
    <col min="14345" max="14592" width="11.42578125" style="135"/>
    <col min="14593" max="14600" width="10.5703125" style="135" customWidth="1"/>
    <col min="14601" max="14848" width="11.42578125" style="135"/>
    <col min="14849" max="14856" width="10.5703125" style="135" customWidth="1"/>
    <col min="14857" max="15104" width="11.42578125" style="135"/>
    <col min="15105" max="15112" width="10.5703125" style="135" customWidth="1"/>
    <col min="15113" max="15360" width="11.42578125" style="135"/>
    <col min="15361" max="15368" width="10.5703125" style="135" customWidth="1"/>
    <col min="15369" max="15616" width="11.42578125" style="135"/>
    <col min="15617" max="15624" width="10.5703125" style="135" customWidth="1"/>
    <col min="15625" max="15872" width="11.42578125" style="135"/>
    <col min="15873" max="15880" width="10.5703125" style="135" customWidth="1"/>
    <col min="15881" max="16128" width="11.42578125" style="135"/>
    <col min="16129" max="16136" width="10.5703125" style="135" customWidth="1"/>
    <col min="16137" max="16384" width="11.42578125" style="135"/>
  </cols>
  <sheetData>
    <row r="1" spans="1:8" s="144" customFormat="1" ht="20.100000000000001" customHeight="1" x14ac:dyDescent="0.4">
      <c r="A1" s="187" t="s">
        <v>241</v>
      </c>
      <c r="B1" s="187"/>
      <c r="C1" s="187"/>
      <c r="D1" s="187"/>
      <c r="E1" s="187"/>
      <c r="F1" s="187"/>
      <c r="G1" s="187"/>
      <c r="H1" s="187"/>
    </row>
    <row r="2" spans="1:8" s="144" customFormat="1" ht="35.1" customHeight="1" x14ac:dyDescent="0.4">
      <c r="A2" s="186" t="s">
        <v>305</v>
      </c>
      <c r="B2" s="186"/>
      <c r="C2" s="186"/>
      <c r="D2" s="186"/>
      <c r="E2" s="186"/>
      <c r="F2" s="186"/>
      <c r="G2" s="186"/>
      <c r="H2" s="186"/>
    </row>
    <row r="3" spans="1:8" s="144" customFormat="1" ht="99.75" customHeight="1" x14ac:dyDescent="0.4">
      <c r="A3" s="186" t="s">
        <v>306</v>
      </c>
      <c r="B3" s="186"/>
      <c r="C3" s="186"/>
      <c r="D3" s="186"/>
      <c r="E3" s="186"/>
      <c r="F3" s="186"/>
      <c r="G3" s="186"/>
      <c r="H3" s="186"/>
    </row>
    <row r="4" spans="1:8" s="144" customFormat="1" ht="53.1" customHeight="1" x14ac:dyDescent="0.4">
      <c r="A4" s="186" t="s">
        <v>316</v>
      </c>
      <c r="B4" s="186"/>
      <c r="C4" s="186"/>
      <c r="D4" s="186"/>
      <c r="E4" s="186"/>
      <c r="F4" s="186"/>
      <c r="G4" s="186"/>
      <c r="H4" s="186"/>
    </row>
    <row r="5" spans="1:8" s="144" customFormat="1" ht="35.1" customHeight="1" x14ac:dyDescent="0.4">
      <c r="A5" s="186" t="s">
        <v>307</v>
      </c>
      <c r="B5" s="186"/>
      <c r="C5" s="186"/>
      <c r="D5" s="186"/>
      <c r="E5" s="186"/>
      <c r="F5" s="186"/>
      <c r="G5" s="186"/>
      <c r="H5" s="186"/>
    </row>
    <row r="6" spans="1:8" s="144" customFormat="1" ht="88.35" customHeight="1" x14ac:dyDescent="0.4">
      <c r="A6" s="186" t="s">
        <v>308</v>
      </c>
      <c r="B6" s="186"/>
      <c r="C6" s="186"/>
      <c r="D6" s="186"/>
      <c r="E6" s="186"/>
      <c r="F6" s="186"/>
      <c r="G6" s="186"/>
      <c r="H6" s="186"/>
    </row>
    <row r="7" spans="1:8" s="144" customFormat="1" ht="88.35" customHeight="1" x14ac:dyDescent="0.4">
      <c r="A7" s="186" t="s">
        <v>309</v>
      </c>
      <c r="B7" s="186"/>
      <c r="C7" s="186"/>
      <c r="D7" s="186"/>
      <c r="E7" s="186"/>
      <c r="F7" s="186"/>
      <c r="G7" s="186"/>
      <c r="H7" s="186"/>
    </row>
    <row r="8" spans="1:8" s="144" customFormat="1" ht="70.349999999999994" customHeight="1" x14ac:dyDescent="0.4">
      <c r="A8" s="186" t="s">
        <v>310</v>
      </c>
      <c r="B8" s="186"/>
      <c r="C8" s="186"/>
      <c r="D8" s="186"/>
      <c r="E8" s="186"/>
      <c r="F8" s="186"/>
      <c r="G8" s="186"/>
      <c r="H8" s="186"/>
    </row>
    <row r="9" spans="1:8" s="144" customFormat="1" ht="53.1" customHeight="1" x14ac:dyDescent="0.4">
      <c r="A9" s="186" t="s">
        <v>242</v>
      </c>
      <c r="B9" s="186"/>
      <c r="C9" s="186"/>
      <c r="D9" s="186"/>
      <c r="E9" s="186"/>
      <c r="F9" s="186"/>
      <c r="G9" s="186"/>
      <c r="H9" s="186"/>
    </row>
    <row r="10" spans="1:8" s="144" customFormat="1" ht="122.75" customHeight="1" x14ac:dyDescent="0.4">
      <c r="A10" s="186" t="s">
        <v>311</v>
      </c>
      <c r="B10" s="186"/>
      <c r="C10" s="186"/>
      <c r="D10" s="186"/>
      <c r="E10" s="186"/>
      <c r="F10" s="186"/>
      <c r="G10" s="186"/>
      <c r="H10" s="186"/>
    </row>
    <row r="11" spans="1:8" s="144" customFormat="1" ht="35.1" customHeight="1" x14ac:dyDescent="0.4">
      <c r="A11" s="186" t="s">
        <v>243</v>
      </c>
      <c r="B11" s="186"/>
      <c r="C11" s="186"/>
      <c r="D11" s="186"/>
      <c r="E11" s="186"/>
      <c r="F11" s="186"/>
      <c r="G11" s="186"/>
      <c r="H11" s="186"/>
    </row>
    <row r="12" spans="1:8" s="144" customFormat="1" ht="97.35" customHeight="1" x14ac:dyDescent="0.4">
      <c r="A12" s="186" t="s">
        <v>244</v>
      </c>
      <c r="B12" s="186"/>
      <c r="C12" s="186"/>
      <c r="D12" s="186"/>
      <c r="E12" s="186"/>
      <c r="F12" s="186"/>
      <c r="G12" s="186"/>
      <c r="H12" s="186"/>
    </row>
    <row r="13" spans="1:8" s="144" customFormat="1" ht="97.35" customHeight="1" x14ac:dyDescent="0.4">
      <c r="A13" s="186" t="s">
        <v>245</v>
      </c>
      <c r="B13" s="186"/>
      <c r="C13" s="186"/>
      <c r="D13" s="186"/>
      <c r="E13" s="186"/>
      <c r="F13" s="186"/>
      <c r="G13" s="186"/>
      <c r="H13" s="186"/>
    </row>
    <row r="14" spans="1:8" x14ac:dyDescent="0.4">
      <c r="A14" s="188"/>
      <c r="B14" s="188"/>
      <c r="C14" s="188"/>
      <c r="D14" s="188"/>
      <c r="E14" s="188"/>
      <c r="F14" s="188"/>
      <c r="G14" s="188"/>
      <c r="H14" s="188"/>
    </row>
    <row r="15" spans="1:8" x14ac:dyDescent="0.4">
      <c r="A15" s="188"/>
      <c r="B15" s="188"/>
      <c r="C15" s="188"/>
      <c r="D15" s="188"/>
      <c r="E15" s="188"/>
      <c r="F15" s="188"/>
      <c r="G15" s="188"/>
      <c r="H15" s="188"/>
    </row>
    <row r="16" spans="1:8" x14ac:dyDescent="0.4">
      <c r="A16" s="188"/>
      <c r="B16" s="188"/>
      <c r="C16" s="188"/>
      <c r="D16" s="188"/>
      <c r="E16" s="188"/>
      <c r="F16" s="188"/>
      <c r="G16" s="188"/>
      <c r="H16" s="188"/>
    </row>
    <row r="17" spans="1:8" x14ac:dyDescent="0.4">
      <c r="A17" s="188"/>
      <c r="B17" s="188"/>
      <c r="C17" s="188"/>
      <c r="D17" s="188"/>
      <c r="E17" s="188"/>
      <c r="F17" s="188"/>
      <c r="G17" s="188"/>
      <c r="H17" s="188"/>
    </row>
    <row r="18" spans="1:8" x14ac:dyDescent="0.4">
      <c r="A18" s="188"/>
      <c r="B18" s="188"/>
      <c r="C18" s="188"/>
      <c r="D18" s="188"/>
      <c r="E18" s="188"/>
      <c r="F18" s="188"/>
      <c r="G18" s="188"/>
      <c r="H18" s="188"/>
    </row>
  </sheetData>
  <sheetProtection algorithmName="SHA-512" hashValue="OZQBWQdqGKv9HG3BAMEmwOh5FSzGUEvK+GbvXGHoEXgLLL2iYqneZxGRU+VRlvM9gvlQKqvGqjKuP70gN9XE8Q==" saltValue="iWlpe4FFIunrihHiyVcXvw==" spinCount="100000" sheet="1" objects="1" scenarios="1"/>
  <mergeCells count="18">
    <mergeCell ref="A17:H17"/>
    <mergeCell ref="A18:H18"/>
    <mergeCell ref="A12:H12"/>
    <mergeCell ref="A13:H13"/>
    <mergeCell ref="A14:H14"/>
    <mergeCell ref="A15:H15"/>
    <mergeCell ref="A16:H16"/>
    <mergeCell ref="A11:H11"/>
    <mergeCell ref="A1:H1"/>
    <mergeCell ref="A2:H2"/>
    <mergeCell ref="A3:H3"/>
    <mergeCell ref="A4:H4"/>
    <mergeCell ref="A5:H5"/>
    <mergeCell ref="A6:H6"/>
    <mergeCell ref="A7:H7"/>
    <mergeCell ref="A8:H8"/>
    <mergeCell ref="A9:H9"/>
    <mergeCell ref="A10:H10"/>
  </mergeCells>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0BB92-3618-441F-AEB2-CF1C9B0D9993}">
  <sheetPr>
    <tabColor rgb="FF76933C"/>
  </sheetPr>
  <dimension ref="A1:H24"/>
  <sheetViews>
    <sheetView zoomScaleNormal="100" workbookViewId="0">
      <selection sqref="A1:H1"/>
    </sheetView>
  </sheetViews>
  <sheetFormatPr baseColWidth="10" defaultColWidth="11.42578125" defaultRowHeight="13.9" x14ac:dyDescent="0.4"/>
  <cols>
    <col min="1" max="8" width="10.640625" style="148" customWidth="1"/>
    <col min="9" max="256" width="11.42578125" style="148"/>
    <col min="257" max="264" width="10.640625" style="148" customWidth="1"/>
    <col min="265" max="512" width="11.42578125" style="148"/>
    <col min="513" max="520" width="10.640625" style="148" customWidth="1"/>
    <col min="521" max="768" width="11.42578125" style="148"/>
    <col min="769" max="776" width="10.640625" style="148" customWidth="1"/>
    <col min="777" max="1024" width="11.42578125" style="148"/>
    <col min="1025" max="1032" width="10.640625" style="148" customWidth="1"/>
    <col min="1033" max="1280" width="11.42578125" style="148"/>
    <col min="1281" max="1288" width="10.640625" style="148" customWidth="1"/>
    <col min="1289" max="1536" width="11.42578125" style="148"/>
    <col min="1537" max="1544" width="10.640625" style="148" customWidth="1"/>
    <col min="1545" max="1792" width="11.42578125" style="148"/>
    <col min="1793" max="1800" width="10.640625" style="148" customWidth="1"/>
    <col min="1801" max="2048" width="11.42578125" style="148"/>
    <col min="2049" max="2056" width="10.640625" style="148" customWidth="1"/>
    <col min="2057" max="2304" width="11.42578125" style="148"/>
    <col min="2305" max="2312" width="10.640625" style="148" customWidth="1"/>
    <col min="2313" max="2560" width="11.42578125" style="148"/>
    <col min="2561" max="2568" width="10.640625" style="148" customWidth="1"/>
    <col min="2569" max="2816" width="11.42578125" style="148"/>
    <col min="2817" max="2824" width="10.640625" style="148" customWidth="1"/>
    <col min="2825" max="3072" width="11.42578125" style="148"/>
    <col min="3073" max="3080" width="10.640625" style="148" customWidth="1"/>
    <col min="3081" max="3328" width="11.42578125" style="148"/>
    <col min="3329" max="3336" width="10.640625" style="148" customWidth="1"/>
    <col min="3337" max="3584" width="11.42578125" style="148"/>
    <col min="3585" max="3592" width="10.640625" style="148" customWidth="1"/>
    <col min="3593" max="3840" width="11.42578125" style="148"/>
    <col min="3841" max="3848" width="10.640625" style="148" customWidth="1"/>
    <col min="3849" max="4096" width="11.42578125" style="148"/>
    <col min="4097" max="4104" width="10.640625" style="148" customWidth="1"/>
    <col min="4105" max="4352" width="11.42578125" style="148"/>
    <col min="4353" max="4360" width="10.640625" style="148" customWidth="1"/>
    <col min="4361" max="4608" width="11.42578125" style="148"/>
    <col min="4609" max="4616" width="10.640625" style="148" customWidth="1"/>
    <col min="4617" max="4864" width="11.42578125" style="148"/>
    <col min="4865" max="4872" width="10.640625" style="148" customWidth="1"/>
    <col min="4873" max="5120" width="11.42578125" style="148"/>
    <col min="5121" max="5128" width="10.640625" style="148" customWidth="1"/>
    <col min="5129" max="5376" width="11.42578125" style="148"/>
    <col min="5377" max="5384" width="10.640625" style="148" customWidth="1"/>
    <col min="5385" max="5632" width="11.42578125" style="148"/>
    <col min="5633" max="5640" width="10.640625" style="148" customWidth="1"/>
    <col min="5641" max="5888" width="11.42578125" style="148"/>
    <col min="5889" max="5896" width="10.640625" style="148" customWidth="1"/>
    <col min="5897" max="6144" width="11.42578125" style="148"/>
    <col min="6145" max="6152" width="10.640625" style="148" customWidth="1"/>
    <col min="6153" max="6400" width="11.42578125" style="148"/>
    <col min="6401" max="6408" width="10.640625" style="148" customWidth="1"/>
    <col min="6409" max="6656" width="11.42578125" style="148"/>
    <col min="6657" max="6664" width="10.640625" style="148" customWidth="1"/>
    <col min="6665" max="6912" width="11.42578125" style="148"/>
    <col min="6913" max="6920" width="10.640625" style="148" customWidth="1"/>
    <col min="6921" max="7168" width="11.42578125" style="148"/>
    <col min="7169" max="7176" width="10.640625" style="148" customWidth="1"/>
    <col min="7177" max="7424" width="11.42578125" style="148"/>
    <col min="7425" max="7432" width="10.640625" style="148" customWidth="1"/>
    <col min="7433" max="7680" width="11.42578125" style="148"/>
    <col min="7681" max="7688" width="10.640625" style="148" customWidth="1"/>
    <col min="7689" max="7936" width="11.42578125" style="148"/>
    <col min="7937" max="7944" width="10.640625" style="148" customWidth="1"/>
    <col min="7945" max="8192" width="11.42578125" style="148"/>
    <col min="8193" max="8200" width="10.640625" style="148" customWidth="1"/>
    <col min="8201" max="8448" width="11.42578125" style="148"/>
    <col min="8449" max="8456" width="10.640625" style="148" customWidth="1"/>
    <col min="8457" max="8704" width="11.42578125" style="148"/>
    <col min="8705" max="8712" width="10.640625" style="148" customWidth="1"/>
    <col min="8713" max="8960" width="11.42578125" style="148"/>
    <col min="8961" max="8968" width="10.640625" style="148" customWidth="1"/>
    <col min="8969" max="9216" width="11.42578125" style="148"/>
    <col min="9217" max="9224" width="10.640625" style="148" customWidth="1"/>
    <col min="9225" max="9472" width="11.42578125" style="148"/>
    <col min="9473" max="9480" width="10.640625" style="148" customWidth="1"/>
    <col min="9481" max="9728" width="11.42578125" style="148"/>
    <col min="9729" max="9736" width="10.640625" style="148" customWidth="1"/>
    <col min="9737" max="9984" width="11.42578125" style="148"/>
    <col min="9985" max="9992" width="10.640625" style="148" customWidth="1"/>
    <col min="9993" max="10240" width="11.42578125" style="148"/>
    <col min="10241" max="10248" width="10.640625" style="148" customWidth="1"/>
    <col min="10249" max="10496" width="11.42578125" style="148"/>
    <col min="10497" max="10504" width="10.640625" style="148" customWidth="1"/>
    <col min="10505" max="10752" width="11.42578125" style="148"/>
    <col min="10753" max="10760" width="10.640625" style="148" customWidth="1"/>
    <col min="10761" max="11008" width="11.42578125" style="148"/>
    <col min="11009" max="11016" width="10.640625" style="148" customWidth="1"/>
    <col min="11017" max="11264" width="11.42578125" style="148"/>
    <col min="11265" max="11272" width="10.640625" style="148" customWidth="1"/>
    <col min="11273" max="11520" width="11.42578125" style="148"/>
    <col min="11521" max="11528" width="10.640625" style="148" customWidth="1"/>
    <col min="11529" max="11776" width="11.42578125" style="148"/>
    <col min="11777" max="11784" width="10.640625" style="148" customWidth="1"/>
    <col min="11785" max="12032" width="11.42578125" style="148"/>
    <col min="12033" max="12040" width="10.640625" style="148" customWidth="1"/>
    <col min="12041" max="12288" width="11.42578125" style="148"/>
    <col min="12289" max="12296" width="10.640625" style="148" customWidth="1"/>
    <col min="12297" max="12544" width="11.42578125" style="148"/>
    <col min="12545" max="12552" width="10.640625" style="148" customWidth="1"/>
    <col min="12553" max="12800" width="11.42578125" style="148"/>
    <col min="12801" max="12808" width="10.640625" style="148" customWidth="1"/>
    <col min="12809" max="13056" width="11.42578125" style="148"/>
    <col min="13057" max="13064" width="10.640625" style="148" customWidth="1"/>
    <col min="13065" max="13312" width="11.42578125" style="148"/>
    <col min="13313" max="13320" width="10.640625" style="148" customWidth="1"/>
    <col min="13321" max="13568" width="11.42578125" style="148"/>
    <col min="13569" max="13576" width="10.640625" style="148" customWidth="1"/>
    <col min="13577" max="13824" width="11.42578125" style="148"/>
    <col min="13825" max="13832" width="10.640625" style="148" customWidth="1"/>
    <col min="13833" max="14080" width="11.42578125" style="148"/>
    <col min="14081" max="14088" width="10.640625" style="148" customWidth="1"/>
    <col min="14089" max="14336" width="11.42578125" style="148"/>
    <col min="14337" max="14344" width="10.640625" style="148" customWidth="1"/>
    <col min="14345" max="14592" width="11.42578125" style="148"/>
    <col min="14593" max="14600" width="10.640625" style="148" customWidth="1"/>
    <col min="14601" max="14848" width="11.42578125" style="148"/>
    <col min="14849" max="14856" width="10.640625" style="148" customWidth="1"/>
    <col min="14857" max="15104" width="11.42578125" style="148"/>
    <col min="15105" max="15112" width="10.640625" style="148" customWidth="1"/>
    <col min="15113" max="15360" width="11.42578125" style="148"/>
    <col min="15361" max="15368" width="10.640625" style="148" customWidth="1"/>
    <col min="15369" max="15616" width="11.42578125" style="148"/>
    <col min="15617" max="15624" width="10.640625" style="148" customWidth="1"/>
    <col min="15625" max="15872" width="11.42578125" style="148"/>
    <col min="15873" max="15880" width="10.640625" style="148" customWidth="1"/>
    <col min="15881" max="16128" width="11.42578125" style="148"/>
    <col min="16129" max="16136" width="10.640625" style="148" customWidth="1"/>
    <col min="16137" max="16384" width="11.42578125" style="148"/>
  </cols>
  <sheetData>
    <row r="1" spans="1:8" ht="20.100000000000001" customHeight="1" x14ac:dyDescent="0.4">
      <c r="A1" s="170" t="s">
        <v>290</v>
      </c>
      <c r="B1" s="170"/>
      <c r="C1" s="170"/>
      <c r="D1" s="170"/>
      <c r="E1" s="170"/>
      <c r="F1" s="170"/>
      <c r="G1" s="170"/>
      <c r="H1" s="170"/>
    </row>
    <row r="2" spans="1:8" ht="48" customHeight="1" x14ac:dyDescent="0.4">
      <c r="A2" s="171" t="s">
        <v>285</v>
      </c>
      <c r="B2" s="171"/>
      <c r="C2" s="171"/>
      <c r="D2" s="171"/>
      <c r="E2" s="171"/>
      <c r="F2" s="171"/>
      <c r="G2" s="171"/>
      <c r="H2" s="171"/>
    </row>
    <row r="3" spans="1:8" ht="35" customHeight="1" x14ac:dyDescent="0.4">
      <c r="A3" s="169" t="s">
        <v>286</v>
      </c>
      <c r="B3" s="169"/>
      <c r="C3" s="169"/>
      <c r="D3" s="169"/>
      <c r="E3" s="169"/>
      <c r="F3" s="169"/>
      <c r="G3" s="169"/>
      <c r="H3" s="169"/>
    </row>
    <row r="4" spans="1:8" ht="50" customHeight="1" x14ac:dyDescent="0.4">
      <c r="A4" s="169" t="s">
        <v>287</v>
      </c>
      <c r="B4" s="172"/>
      <c r="C4" s="172"/>
      <c r="D4" s="172"/>
      <c r="E4" s="172"/>
      <c r="F4" s="172"/>
      <c r="G4" s="172"/>
      <c r="H4" s="172"/>
    </row>
    <row r="5" spans="1:8" ht="110" customHeight="1" x14ac:dyDescent="0.4">
      <c r="A5" s="169" t="s">
        <v>288</v>
      </c>
      <c r="B5" s="172"/>
      <c r="C5" s="172"/>
      <c r="D5" s="172"/>
      <c r="E5" s="172"/>
      <c r="F5" s="172"/>
      <c r="G5" s="172"/>
      <c r="H5" s="172"/>
    </row>
    <row r="6" spans="1:8" ht="80" customHeight="1" x14ac:dyDescent="0.4">
      <c r="A6" s="169" t="s">
        <v>408</v>
      </c>
      <c r="B6" s="169"/>
      <c r="C6" s="169"/>
      <c r="D6" s="169"/>
      <c r="E6" s="169"/>
      <c r="F6" s="169"/>
      <c r="G6" s="169"/>
      <c r="H6" s="169"/>
    </row>
    <row r="7" spans="1:8" ht="30" customHeight="1" x14ac:dyDescent="0.4">
      <c r="A7" s="173" t="s">
        <v>289</v>
      </c>
      <c r="B7" s="173"/>
      <c r="C7" s="173"/>
      <c r="D7" s="173"/>
      <c r="E7" s="173"/>
      <c r="F7" s="173"/>
      <c r="G7" s="173"/>
      <c r="H7" s="173"/>
    </row>
    <row r="8" spans="1:8" ht="30" customHeight="1" x14ac:dyDescent="0.4">
      <c r="A8" s="169" t="s">
        <v>291</v>
      </c>
      <c r="B8" s="169"/>
      <c r="C8" s="169"/>
      <c r="D8" s="169"/>
      <c r="E8" s="169"/>
      <c r="F8" s="169"/>
      <c r="G8" s="169"/>
      <c r="H8" s="169"/>
    </row>
    <row r="9" spans="1:8" ht="25.05" customHeight="1" x14ac:dyDescent="0.4">
      <c r="A9" s="169" t="s">
        <v>293</v>
      </c>
      <c r="B9" s="169" t="s">
        <v>292</v>
      </c>
      <c r="C9" s="169"/>
      <c r="D9" s="169"/>
      <c r="E9" s="169"/>
      <c r="F9" s="169"/>
      <c r="G9" s="169"/>
      <c r="H9" s="169"/>
    </row>
    <row r="10" spans="1:8" ht="25.05" customHeight="1" x14ac:dyDescent="0.4">
      <c r="A10" s="169" t="s">
        <v>294</v>
      </c>
      <c r="B10" s="169"/>
      <c r="C10" s="169"/>
      <c r="D10" s="169"/>
      <c r="E10" s="169"/>
      <c r="F10" s="169"/>
      <c r="G10" s="169"/>
      <c r="H10" s="169"/>
    </row>
    <row r="11" spans="1:8" ht="35" customHeight="1" x14ac:dyDescent="0.4">
      <c r="A11" s="169" t="s">
        <v>295</v>
      </c>
      <c r="B11" s="169"/>
      <c r="C11" s="169"/>
      <c r="D11" s="169"/>
      <c r="E11" s="169"/>
      <c r="F11" s="169"/>
      <c r="G11" s="169"/>
      <c r="H11" s="169"/>
    </row>
    <row r="12" spans="1:8" ht="70.05" customHeight="1" x14ac:dyDescent="0.4">
      <c r="A12" s="169" t="s">
        <v>296</v>
      </c>
      <c r="B12" s="169"/>
      <c r="C12" s="169"/>
      <c r="D12" s="169"/>
      <c r="E12" s="169"/>
      <c r="F12" s="169"/>
      <c r="G12" s="169"/>
      <c r="H12" s="169"/>
    </row>
    <row r="13" spans="1:8" ht="30" customHeight="1" x14ac:dyDescent="0.4">
      <c r="A13" s="173" t="s">
        <v>297</v>
      </c>
      <c r="B13" s="173"/>
      <c r="C13" s="173"/>
      <c r="D13" s="173"/>
      <c r="E13" s="173"/>
      <c r="F13" s="173"/>
      <c r="G13" s="173"/>
      <c r="H13" s="173"/>
    </row>
    <row r="14" spans="1:8" ht="70.05" customHeight="1" x14ac:dyDescent="0.4">
      <c r="A14" s="169" t="s">
        <v>298</v>
      </c>
      <c r="B14" s="172"/>
      <c r="C14" s="172"/>
      <c r="D14" s="172"/>
      <c r="E14" s="172"/>
      <c r="F14" s="172"/>
      <c r="G14" s="172"/>
      <c r="H14" s="172"/>
    </row>
    <row r="15" spans="1:8" ht="70.25" customHeight="1" x14ac:dyDescent="0.4">
      <c r="A15" s="172"/>
      <c r="B15" s="172"/>
      <c r="C15" s="172"/>
      <c r="D15" s="172"/>
      <c r="E15" s="172"/>
      <c r="F15" s="172"/>
      <c r="G15" s="172"/>
      <c r="H15" s="172"/>
    </row>
    <row r="16" spans="1:8" ht="35" customHeight="1" x14ac:dyDescent="0.4">
      <c r="A16" s="172"/>
      <c r="B16" s="172"/>
      <c r="C16" s="172"/>
      <c r="D16" s="172"/>
      <c r="E16" s="172"/>
      <c r="F16" s="172"/>
      <c r="G16" s="172"/>
      <c r="H16" s="172"/>
    </row>
    <row r="17" spans="1:8" ht="97.25" customHeight="1" x14ac:dyDescent="0.4">
      <c r="A17" s="172"/>
      <c r="B17" s="172"/>
      <c r="C17" s="172"/>
      <c r="D17" s="172"/>
      <c r="E17" s="172"/>
      <c r="F17" s="172"/>
      <c r="G17" s="172"/>
      <c r="H17" s="172"/>
    </row>
    <row r="18" spans="1:8" ht="97.25" customHeight="1" x14ac:dyDescent="0.4">
      <c r="A18" s="172"/>
      <c r="B18" s="172"/>
      <c r="C18" s="172"/>
      <c r="D18" s="172"/>
      <c r="E18" s="172"/>
      <c r="F18" s="172"/>
      <c r="G18" s="172"/>
      <c r="H18" s="172"/>
    </row>
    <row r="19" spans="1:8" ht="20.100000000000001" customHeight="1" x14ac:dyDescent="0.4">
      <c r="A19" s="172"/>
      <c r="B19" s="172"/>
      <c r="C19" s="172"/>
      <c r="D19" s="172"/>
      <c r="E19" s="172"/>
      <c r="F19" s="172"/>
      <c r="G19" s="172"/>
      <c r="H19" s="172"/>
    </row>
    <row r="20" spans="1:8" x14ac:dyDescent="0.4">
      <c r="A20" s="172"/>
      <c r="B20" s="172"/>
      <c r="C20" s="172"/>
      <c r="D20" s="172"/>
      <c r="E20" s="172"/>
      <c r="F20" s="172"/>
      <c r="G20" s="172"/>
      <c r="H20" s="172"/>
    </row>
    <row r="21" spans="1:8" x14ac:dyDescent="0.4">
      <c r="A21" s="172"/>
      <c r="B21" s="172"/>
      <c r="C21" s="172"/>
      <c r="D21" s="172"/>
      <c r="E21" s="172"/>
      <c r="F21" s="172"/>
      <c r="G21" s="172"/>
      <c r="H21" s="172"/>
    </row>
    <row r="22" spans="1:8" x14ac:dyDescent="0.4">
      <c r="A22" s="172"/>
      <c r="B22" s="172"/>
      <c r="C22" s="172"/>
      <c r="D22" s="172"/>
      <c r="E22" s="172"/>
      <c r="F22" s="172"/>
      <c r="G22" s="172"/>
      <c r="H22" s="172"/>
    </row>
    <row r="23" spans="1:8" x14ac:dyDescent="0.4">
      <c r="A23" s="172"/>
      <c r="B23" s="172"/>
      <c r="C23" s="172"/>
      <c r="D23" s="172"/>
      <c r="E23" s="172"/>
      <c r="F23" s="172"/>
      <c r="G23" s="172"/>
      <c r="H23" s="172"/>
    </row>
    <row r="24" spans="1:8" x14ac:dyDescent="0.4">
      <c r="A24" s="172"/>
      <c r="B24" s="172"/>
      <c r="C24" s="172"/>
      <c r="D24" s="172"/>
      <c r="E24" s="172"/>
      <c r="F24" s="172"/>
      <c r="G24" s="172"/>
      <c r="H24" s="172"/>
    </row>
  </sheetData>
  <sheetProtection algorithmName="SHA-512" hashValue="DJJwPmMp7MmDlo7MDhS+SWgSeuD8xszMfNSdq83+qGIA1K8FjulEl1l+mkV0SAf0/TBICaYzVgdq8QIb+6z6UQ==" saltValue="+v0rji2061ecb1eI4y3ZGA==" spinCount="100000" sheet="1" objects="1" scenarios="1"/>
  <mergeCells count="24">
    <mergeCell ref="A24:H24"/>
    <mergeCell ref="A13:H13"/>
    <mergeCell ref="A14:H14"/>
    <mergeCell ref="A15:H15"/>
    <mergeCell ref="A16:H16"/>
    <mergeCell ref="A17:H17"/>
    <mergeCell ref="A18:H18"/>
    <mergeCell ref="A19:H19"/>
    <mergeCell ref="A20:H20"/>
    <mergeCell ref="A21:H21"/>
    <mergeCell ref="A22:H22"/>
    <mergeCell ref="A23:H23"/>
    <mergeCell ref="A12:H12"/>
    <mergeCell ref="A1:H1"/>
    <mergeCell ref="A2:H2"/>
    <mergeCell ref="A3:H3"/>
    <mergeCell ref="A4:H4"/>
    <mergeCell ref="A5:H5"/>
    <mergeCell ref="A6:H6"/>
    <mergeCell ref="A7:H7"/>
    <mergeCell ref="A8:H8"/>
    <mergeCell ref="A9:H9"/>
    <mergeCell ref="A10:H10"/>
    <mergeCell ref="A11:H11"/>
  </mergeCells>
  <pageMargins left="0.78740157499999996" right="0.78740157499999996" top="0.984251969" bottom="0.984251969" header="0.4921259845" footer="0.492125984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AB1B7-C819-4C95-BC1E-6C321F0DB75C}">
  <sheetPr>
    <tabColor rgb="FFFFFFCC"/>
  </sheetPr>
  <dimension ref="B1:E26"/>
  <sheetViews>
    <sheetView workbookViewId="0"/>
  </sheetViews>
  <sheetFormatPr baseColWidth="10" defaultRowHeight="13.9" x14ac:dyDescent="0.4"/>
  <cols>
    <col min="1" max="1" width="1.42578125" customWidth="1"/>
    <col min="2" max="2" width="21.92578125" customWidth="1"/>
    <col min="3" max="3" width="14.7109375" customWidth="1"/>
    <col min="4" max="4" width="25.640625" customWidth="1"/>
    <col min="5" max="5" width="22.5" customWidth="1"/>
  </cols>
  <sheetData>
    <row r="1" spans="2:5" ht="226.9" customHeight="1" x14ac:dyDescent="0.4">
      <c r="B1" s="189" t="s">
        <v>364</v>
      </c>
      <c r="C1" s="189"/>
      <c r="D1" s="189"/>
      <c r="E1" s="189"/>
    </row>
    <row r="2" spans="2:5" ht="51.85" customHeight="1" thickBot="1" x14ac:dyDescent="0.45">
      <c r="B2" s="189" t="s">
        <v>365</v>
      </c>
      <c r="C2" s="189"/>
      <c r="D2" s="189"/>
      <c r="E2" s="189"/>
    </row>
    <row r="3" spans="2:5" s="149" customFormat="1" ht="57.4" thickBot="1" x14ac:dyDescent="0.45">
      <c r="B3" s="151" t="s">
        <v>330</v>
      </c>
      <c r="C3" s="152" t="s">
        <v>331</v>
      </c>
      <c r="D3" s="152" t="s">
        <v>370</v>
      </c>
      <c r="E3" s="153" t="s">
        <v>332</v>
      </c>
    </row>
    <row r="4" spans="2:5" s="149" customFormat="1" x14ac:dyDescent="0.4">
      <c r="B4" s="154" t="s">
        <v>333</v>
      </c>
      <c r="C4" s="155" t="s">
        <v>335</v>
      </c>
      <c r="D4" s="155" t="s">
        <v>336</v>
      </c>
      <c r="E4" s="156">
        <v>8</v>
      </c>
    </row>
    <row r="5" spans="2:5" s="149" customFormat="1" ht="27.75" x14ac:dyDescent="0.4">
      <c r="B5" s="154" t="s">
        <v>337</v>
      </c>
      <c r="C5" s="155" t="s">
        <v>338</v>
      </c>
      <c r="D5" s="157" t="s">
        <v>339</v>
      </c>
      <c r="E5" s="156">
        <f>2100/250</f>
        <v>8.4</v>
      </c>
    </row>
    <row r="6" spans="2:5" s="149" customFormat="1" ht="27.75" x14ac:dyDescent="0.4">
      <c r="B6" s="154" t="s">
        <v>340</v>
      </c>
      <c r="C6" s="155" t="s">
        <v>334</v>
      </c>
      <c r="D6" s="157" t="s">
        <v>341</v>
      </c>
      <c r="E6" s="156">
        <v>4</v>
      </c>
    </row>
    <row r="7" spans="2:5" s="149" customFormat="1" ht="27.75" x14ac:dyDescent="0.4">
      <c r="B7" s="154" t="s">
        <v>342</v>
      </c>
      <c r="C7" s="155" t="s">
        <v>343</v>
      </c>
      <c r="D7" s="157" t="s">
        <v>344</v>
      </c>
      <c r="E7" s="156">
        <v>2</v>
      </c>
    </row>
    <row r="8" spans="2:5" s="149" customFormat="1" x14ac:dyDescent="0.4">
      <c r="B8" s="154" t="s">
        <v>345</v>
      </c>
      <c r="C8" s="155" t="s">
        <v>343</v>
      </c>
      <c r="D8" s="155" t="s">
        <v>346</v>
      </c>
      <c r="E8" s="156">
        <v>3.5</v>
      </c>
    </row>
    <row r="9" spans="2:5" s="149" customFormat="1" x14ac:dyDescent="0.4">
      <c r="B9" s="154" t="s">
        <v>347</v>
      </c>
      <c r="C9" s="155" t="s">
        <v>348</v>
      </c>
      <c r="D9" s="155" t="s">
        <v>338</v>
      </c>
      <c r="E9" s="156">
        <v>2.5</v>
      </c>
    </row>
    <row r="10" spans="2:5" s="149" customFormat="1" ht="27.75" x14ac:dyDescent="0.4">
      <c r="B10" s="154" t="s">
        <v>349</v>
      </c>
      <c r="C10" s="155" t="s">
        <v>343</v>
      </c>
      <c r="D10" s="157" t="s">
        <v>368</v>
      </c>
      <c r="E10" s="156">
        <v>3</v>
      </c>
    </row>
    <row r="11" spans="2:5" s="149" customFormat="1" x14ac:dyDescent="0.4">
      <c r="B11" s="154" t="s">
        <v>135</v>
      </c>
      <c r="C11" s="155" t="s">
        <v>350</v>
      </c>
      <c r="D11" s="155" t="s">
        <v>351</v>
      </c>
      <c r="E11" s="156">
        <f>200/30</f>
        <v>6.666666666666667</v>
      </c>
    </row>
    <row r="12" spans="2:5" s="149" customFormat="1" x14ac:dyDescent="0.4">
      <c r="B12" s="158" t="s">
        <v>353</v>
      </c>
      <c r="C12" s="155" t="s">
        <v>352</v>
      </c>
      <c r="D12" s="155" t="s">
        <v>334</v>
      </c>
      <c r="E12" s="156">
        <v>5</v>
      </c>
    </row>
    <row r="13" spans="2:5" s="149" customFormat="1" x14ac:dyDescent="0.4">
      <c r="B13" s="154" t="s">
        <v>391</v>
      </c>
      <c r="C13" s="155" t="s">
        <v>352</v>
      </c>
      <c r="D13" s="155" t="s">
        <v>334</v>
      </c>
      <c r="E13" s="156">
        <v>5</v>
      </c>
    </row>
    <row r="14" spans="2:5" s="149" customFormat="1" x14ac:dyDescent="0.4">
      <c r="B14" s="154" t="s">
        <v>198</v>
      </c>
      <c r="C14" s="155" t="s">
        <v>352</v>
      </c>
      <c r="D14" s="155" t="s">
        <v>346</v>
      </c>
      <c r="E14" s="156">
        <v>7</v>
      </c>
    </row>
    <row r="15" spans="2:5" s="149" customFormat="1" x14ac:dyDescent="0.4">
      <c r="B15" s="154" t="s">
        <v>392</v>
      </c>
      <c r="C15" s="155" t="s">
        <v>352</v>
      </c>
      <c r="D15" s="155" t="s">
        <v>346</v>
      </c>
      <c r="E15" s="156">
        <v>7</v>
      </c>
    </row>
    <row r="16" spans="2:5" x14ac:dyDescent="0.4">
      <c r="B16" s="154" t="s">
        <v>133</v>
      </c>
      <c r="C16" s="155" t="s">
        <v>352</v>
      </c>
      <c r="D16" s="155" t="s">
        <v>334</v>
      </c>
      <c r="E16" s="156">
        <v>5</v>
      </c>
    </row>
    <row r="17" spans="2:5" x14ac:dyDescent="0.4">
      <c r="B17" s="154" t="s">
        <v>136</v>
      </c>
      <c r="C17" s="155" t="s">
        <v>352</v>
      </c>
      <c r="D17" s="155" t="s">
        <v>334</v>
      </c>
      <c r="E17" s="156">
        <v>5</v>
      </c>
    </row>
    <row r="18" spans="2:5" x14ac:dyDescent="0.4">
      <c r="B18" s="154" t="s">
        <v>354</v>
      </c>
      <c r="C18" s="155" t="s">
        <v>352</v>
      </c>
      <c r="D18" s="155" t="s">
        <v>334</v>
      </c>
      <c r="E18" s="156">
        <v>5</v>
      </c>
    </row>
    <row r="19" spans="2:5" x14ac:dyDescent="0.4">
      <c r="B19" s="154" t="s">
        <v>355</v>
      </c>
      <c r="C19" s="155" t="s">
        <v>352</v>
      </c>
      <c r="D19" s="155" t="s">
        <v>334</v>
      </c>
      <c r="E19" s="156">
        <v>5</v>
      </c>
    </row>
    <row r="20" spans="2:5" x14ac:dyDescent="0.4">
      <c r="B20" s="154" t="s">
        <v>356</v>
      </c>
      <c r="C20" s="155" t="s">
        <v>343</v>
      </c>
      <c r="D20" s="155" t="s">
        <v>348</v>
      </c>
      <c r="E20" s="156">
        <v>5</v>
      </c>
    </row>
    <row r="21" spans="2:5" x14ac:dyDescent="0.4">
      <c r="B21" s="154" t="s">
        <v>357</v>
      </c>
      <c r="C21" s="155" t="s">
        <v>348</v>
      </c>
      <c r="D21" s="155" t="s">
        <v>338</v>
      </c>
      <c r="E21" s="156">
        <v>2.5</v>
      </c>
    </row>
    <row r="22" spans="2:5" ht="27.75" x14ac:dyDescent="0.4">
      <c r="B22" s="154" t="s">
        <v>75</v>
      </c>
      <c r="C22" s="155" t="s">
        <v>352</v>
      </c>
      <c r="D22" s="157" t="s">
        <v>360</v>
      </c>
      <c r="E22" s="156">
        <v>6</v>
      </c>
    </row>
    <row r="23" spans="2:5" x14ac:dyDescent="0.4">
      <c r="B23" s="159" t="s">
        <v>358</v>
      </c>
      <c r="C23" s="160" t="s">
        <v>352</v>
      </c>
      <c r="D23" s="160" t="s">
        <v>359</v>
      </c>
      <c r="E23" s="161">
        <v>4</v>
      </c>
    </row>
    <row r="24" spans="2:5" x14ac:dyDescent="0.4">
      <c r="B24" s="193"/>
      <c r="C24" s="193"/>
      <c r="D24" s="193"/>
      <c r="E24" s="193"/>
    </row>
    <row r="25" spans="2:5" x14ac:dyDescent="0.4">
      <c r="B25" s="192" t="s">
        <v>361</v>
      </c>
      <c r="C25" s="192"/>
      <c r="D25" s="192"/>
      <c r="E25" s="192"/>
    </row>
    <row r="26" spans="2:5" ht="87" customHeight="1" x14ac:dyDescent="0.4">
      <c r="B26" s="190" t="s">
        <v>371</v>
      </c>
      <c r="C26" s="191"/>
      <c r="D26" s="191"/>
      <c r="E26" s="191"/>
    </row>
  </sheetData>
  <sheetProtection algorithmName="SHA-512" hashValue="/zEILTSYlUSHp0X8MnBQ6zp79H7OZGv5KbPUiY07pCmcuoUDJ2rK4QR9YHuw3AWwVLSc9BStHv0rSuk+I09zBQ==" saltValue="SOQV9a46QKEJYebnSBcjUw==" spinCount="100000" sheet="1" objects="1" scenarios="1"/>
  <mergeCells count="5">
    <mergeCell ref="B1:E1"/>
    <mergeCell ref="B26:E26"/>
    <mergeCell ref="B25:E25"/>
    <mergeCell ref="B2:E2"/>
    <mergeCell ref="B24:E2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BD911-DFF9-4B90-9513-67B5D25A57E7}">
  <dimension ref="A1:I48"/>
  <sheetViews>
    <sheetView workbookViewId="0"/>
  </sheetViews>
  <sheetFormatPr baseColWidth="10" defaultColWidth="10.640625" defaultRowHeight="13.9" x14ac:dyDescent="0.4"/>
  <cols>
    <col min="1" max="16384" width="10.640625" style="132"/>
  </cols>
  <sheetData>
    <row r="1" spans="1:9" x14ac:dyDescent="0.4">
      <c r="A1" s="145"/>
      <c r="B1" s="145"/>
      <c r="C1" s="145"/>
      <c r="D1" s="145"/>
      <c r="E1" s="145"/>
      <c r="F1" s="145"/>
      <c r="G1" s="145"/>
      <c r="H1" s="145"/>
      <c r="I1" s="145"/>
    </row>
    <row r="2" spans="1:9" x14ac:dyDescent="0.4">
      <c r="A2" s="145"/>
      <c r="B2" s="145"/>
      <c r="C2" s="145"/>
      <c r="D2" s="145"/>
      <c r="E2" s="145"/>
      <c r="F2" s="145"/>
      <c r="G2" s="145"/>
      <c r="H2" s="145"/>
      <c r="I2" s="145"/>
    </row>
    <row r="3" spans="1:9" x14ac:dyDescent="0.4">
      <c r="A3" s="145"/>
      <c r="B3" s="145"/>
      <c r="C3" s="145"/>
      <c r="D3" s="145"/>
      <c r="E3" s="145"/>
      <c r="F3" s="145"/>
      <c r="G3" s="145"/>
      <c r="H3" s="145"/>
      <c r="I3" s="145"/>
    </row>
    <row r="4" spans="1:9" x14ac:dyDescent="0.4">
      <c r="A4" s="145"/>
      <c r="B4" s="145"/>
      <c r="C4" s="145"/>
      <c r="D4" s="145"/>
      <c r="E4" s="145"/>
      <c r="F4" s="145"/>
      <c r="G4" s="145"/>
      <c r="H4" s="145"/>
      <c r="I4" s="145"/>
    </row>
    <row r="5" spans="1:9" x14ac:dyDescent="0.4">
      <c r="A5" s="145"/>
      <c r="B5" s="145"/>
      <c r="C5" s="145"/>
      <c r="D5" s="145"/>
      <c r="E5" s="145"/>
      <c r="F5" s="145"/>
      <c r="G5" s="145"/>
      <c r="H5" s="145"/>
      <c r="I5" s="145"/>
    </row>
    <row r="6" spans="1:9" x14ac:dyDescent="0.4">
      <c r="A6" s="145"/>
      <c r="B6" s="145"/>
      <c r="C6" s="145"/>
      <c r="D6" s="145"/>
      <c r="E6" s="145"/>
      <c r="F6" s="145"/>
      <c r="G6" s="145"/>
      <c r="H6" s="145"/>
      <c r="I6" s="145"/>
    </row>
    <row r="7" spans="1:9" x14ac:dyDescent="0.4">
      <c r="A7" s="145"/>
      <c r="B7" s="145"/>
      <c r="C7" s="145"/>
      <c r="D7" s="145"/>
      <c r="E7" s="145"/>
      <c r="F7" s="145"/>
      <c r="G7" s="145"/>
      <c r="H7" s="145"/>
      <c r="I7" s="145"/>
    </row>
    <row r="8" spans="1:9" x14ac:dyDescent="0.4">
      <c r="A8" s="145"/>
      <c r="B8" s="145"/>
      <c r="C8" s="145"/>
      <c r="D8" s="145"/>
      <c r="E8" s="145"/>
      <c r="F8" s="145"/>
      <c r="G8" s="145"/>
      <c r="H8" s="145"/>
      <c r="I8" s="145"/>
    </row>
    <row r="9" spans="1:9" x14ac:dyDescent="0.4">
      <c r="A9" s="145"/>
      <c r="B9" s="145"/>
      <c r="C9" s="145"/>
      <c r="D9" s="145"/>
      <c r="E9" s="145"/>
      <c r="F9" s="145"/>
      <c r="G9" s="145"/>
      <c r="H9" s="145"/>
      <c r="I9" s="145"/>
    </row>
    <row r="10" spans="1:9" x14ac:dyDescent="0.4">
      <c r="A10" s="145"/>
      <c r="B10" s="145"/>
      <c r="C10" s="145"/>
      <c r="D10" s="145"/>
      <c r="E10" s="145"/>
      <c r="F10" s="145"/>
      <c r="G10" s="145"/>
      <c r="H10" s="145"/>
      <c r="I10" s="145"/>
    </row>
    <row r="11" spans="1:9" x14ac:dyDescent="0.4">
      <c r="A11" s="145"/>
      <c r="B11" s="145"/>
      <c r="C11" s="145"/>
      <c r="D11" s="145"/>
      <c r="E11" s="145"/>
      <c r="F11" s="145"/>
      <c r="G11" s="145"/>
      <c r="H11" s="145"/>
      <c r="I11" s="145"/>
    </row>
    <row r="12" spans="1:9" x14ac:dyDescent="0.4">
      <c r="A12" s="145"/>
      <c r="B12" s="145"/>
      <c r="C12" s="145"/>
      <c r="D12" s="145"/>
      <c r="E12" s="145"/>
      <c r="F12" s="145"/>
      <c r="G12" s="145"/>
      <c r="H12" s="145"/>
      <c r="I12" s="145"/>
    </row>
    <row r="13" spans="1:9" x14ac:dyDescent="0.4">
      <c r="A13" s="145"/>
      <c r="B13" s="145"/>
      <c r="C13" s="145"/>
      <c r="D13" s="145"/>
      <c r="E13" s="145"/>
      <c r="F13" s="145"/>
      <c r="G13" s="145"/>
      <c r="H13" s="145"/>
      <c r="I13" s="145"/>
    </row>
    <row r="14" spans="1:9" x14ac:dyDescent="0.4">
      <c r="A14" s="145"/>
      <c r="B14" s="145"/>
      <c r="C14" s="145"/>
      <c r="D14" s="145"/>
      <c r="E14" s="145"/>
      <c r="F14" s="145"/>
      <c r="G14" s="145"/>
      <c r="H14" s="145"/>
      <c r="I14" s="145"/>
    </row>
    <row r="15" spans="1:9" x14ac:dyDescent="0.4">
      <c r="A15" s="145"/>
      <c r="B15" s="145"/>
      <c r="C15" s="145"/>
      <c r="D15" s="145"/>
      <c r="E15" s="145"/>
      <c r="F15" s="145"/>
      <c r="G15" s="145"/>
      <c r="H15" s="145"/>
      <c r="I15" s="145"/>
    </row>
    <row r="16" spans="1:9" x14ac:dyDescent="0.4">
      <c r="A16" s="145"/>
      <c r="B16" s="145"/>
      <c r="C16" s="145"/>
      <c r="D16" s="145"/>
      <c r="E16" s="145"/>
      <c r="F16" s="145"/>
      <c r="G16" s="145"/>
      <c r="H16" s="145"/>
      <c r="I16" s="145"/>
    </row>
    <row r="17" spans="1:9" x14ac:dyDescent="0.4">
      <c r="A17" s="145"/>
      <c r="B17" s="145"/>
      <c r="C17" s="145"/>
      <c r="D17" s="145"/>
      <c r="E17" s="145"/>
      <c r="F17" s="145"/>
      <c r="G17" s="145"/>
      <c r="H17" s="145"/>
      <c r="I17" s="145"/>
    </row>
    <row r="18" spans="1:9" x14ac:dyDescent="0.4">
      <c r="A18" s="145"/>
      <c r="B18" s="145"/>
      <c r="C18" s="145"/>
      <c r="D18" s="145"/>
      <c r="E18" s="145"/>
      <c r="F18" s="145"/>
      <c r="G18" s="145"/>
      <c r="H18" s="145"/>
      <c r="I18" s="145"/>
    </row>
    <row r="19" spans="1:9" x14ac:dyDescent="0.4">
      <c r="A19" s="145"/>
      <c r="B19" s="145"/>
      <c r="C19" s="145"/>
      <c r="D19" s="145"/>
      <c r="E19" s="145"/>
      <c r="F19" s="145"/>
      <c r="G19" s="145"/>
      <c r="H19" s="145"/>
      <c r="I19" s="145"/>
    </row>
    <row r="20" spans="1:9" x14ac:dyDescent="0.4">
      <c r="A20" s="145"/>
      <c r="B20" s="145"/>
      <c r="C20" s="145"/>
      <c r="D20" s="145"/>
      <c r="E20" s="145"/>
      <c r="F20" s="145"/>
      <c r="G20" s="145"/>
      <c r="H20" s="145"/>
      <c r="I20" s="145"/>
    </row>
    <row r="21" spans="1:9" x14ac:dyDescent="0.4">
      <c r="A21" s="145"/>
      <c r="B21" s="145"/>
      <c r="C21" s="145"/>
      <c r="D21" s="145"/>
      <c r="E21" s="145"/>
      <c r="F21" s="145"/>
      <c r="G21" s="145"/>
      <c r="H21" s="145"/>
      <c r="I21" s="145"/>
    </row>
    <row r="22" spans="1:9" x14ac:dyDescent="0.4">
      <c r="A22" s="145"/>
      <c r="B22" s="145"/>
      <c r="C22" s="145"/>
      <c r="D22" s="145"/>
      <c r="E22" s="145"/>
      <c r="F22" s="145"/>
      <c r="G22" s="145"/>
      <c r="H22" s="145"/>
      <c r="I22" s="145"/>
    </row>
    <row r="23" spans="1:9" x14ac:dyDescent="0.4">
      <c r="A23" s="145"/>
      <c r="B23" s="145"/>
      <c r="C23" s="145"/>
      <c r="D23" s="145"/>
      <c r="E23" s="145"/>
      <c r="F23" s="145"/>
      <c r="G23" s="145"/>
      <c r="H23" s="145"/>
      <c r="I23" s="145"/>
    </row>
    <row r="24" spans="1:9" x14ac:dyDescent="0.4">
      <c r="A24" s="145"/>
      <c r="B24" s="145"/>
      <c r="C24" s="145"/>
      <c r="D24" s="145"/>
      <c r="E24" s="145"/>
      <c r="F24" s="145"/>
      <c r="G24" s="145"/>
      <c r="H24" s="145"/>
      <c r="I24" s="145"/>
    </row>
    <row r="25" spans="1:9" x14ac:dyDescent="0.4">
      <c r="A25" s="145"/>
      <c r="B25" s="145"/>
      <c r="C25" s="145"/>
      <c r="D25" s="145"/>
      <c r="E25" s="145"/>
      <c r="F25" s="145"/>
      <c r="G25" s="145"/>
      <c r="H25" s="145"/>
      <c r="I25" s="145"/>
    </row>
    <row r="26" spans="1:9" x14ac:dyDescent="0.4">
      <c r="A26" s="145"/>
      <c r="B26" s="145"/>
      <c r="C26" s="145"/>
      <c r="D26" s="145"/>
      <c r="E26" s="145"/>
      <c r="F26" s="145"/>
      <c r="G26" s="145"/>
      <c r="H26" s="145"/>
      <c r="I26" s="145"/>
    </row>
    <row r="27" spans="1:9" x14ac:dyDescent="0.4">
      <c r="A27" s="145"/>
      <c r="B27" s="145"/>
      <c r="C27" s="145"/>
      <c r="D27" s="145"/>
      <c r="E27" s="145"/>
      <c r="F27" s="145"/>
      <c r="G27" s="145"/>
      <c r="H27" s="145"/>
      <c r="I27" s="145"/>
    </row>
    <row r="28" spans="1:9" x14ac:dyDescent="0.4">
      <c r="A28" s="145"/>
      <c r="B28" s="145"/>
      <c r="C28" s="145"/>
      <c r="D28" s="145"/>
      <c r="E28" s="145"/>
      <c r="F28" s="145"/>
      <c r="G28" s="145"/>
      <c r="H28" s="145"/>
      <c r="I28" s="145"/>
    </row>
    <row r="29" spans="1:9" x14ac:dyDescent="0.4">
      <c r="A29" s="145"/>
      <c r="B29" s="145"/>
      <c r="C29" s="145"/>
      <c r="D29" s="145"/>
      <c r="E29" s="145"/>
      <c r="F29" s="145"/>
      <c r="G29" s="145"/>
      <c r="H29" s="145"/>
      <c r="I29" s="145"/>
    </row>
    <row r="30" spans="1:9" x14ac:dyDescent="0.4">
      <c r="A30" s="145"/>
      <c r="B30" s="145"/>
      <c r="C30" s="145"/>
      <c r="D30" s="145"/>
      <c r="E30" s="145"/>
      <c r="F30" s="145"/>
      <c r="G30" s="145"/>
      <c r="H30" s="145"/>
      <c r="I30" s="145"/>
    </row>
    <row r="31" spans="1:9" x14ac:dyDescent="0.4">
      <c r="A31" s="145"/>
      <c r="B31" s="145"/>
      <c r="C31" s="145"/>
      <c r="D31" s="145"/>
      <c r="E31" s="145"/>
      <c r="F31" s="145"/>
      <c r="G31" s="145"/>
      <c r="H31" s="145"/>
      <c r="I31" s="145"/>
    </row>
    <row r="32" spans="1:9" x14ac:dyDescent="0.4">
      <c r="A32" s="145"/>
      <c r="B32" s="145"/>
      <c r="C32" s="145"/>
      <c r="D32" s="145"/>
      <c r="E32" s="145"/>
      <c r="F32" s="145"/>
      <c r="G32" s="145"/>
      <c r="H32" s="145"/>
      <c r="I32" s="145"/>
    </row>
    <row r="33" spans="1:9" x14ac:dyDescent="0.4">
      <c r="A33" s="145"/>
      <c r="B33" s="145"/>
      <c r="C33" s="145"/>
      <c r="D33" s="145"/>
      <c r="E33" s="145"/>
      <c r="F33" s="145"/>
      <c r="G33" s="145"/>
      <c r="H33" s="145"/>
      <c r="I33" s="145"/>
    </row>
    <row r="34" spans="1:9" x14ac:dyDescent="0.4">
      <c r="A34" s="145"/>
      <c r="B34" s="145"/>
      <c r="C34" s="145"/>
      <c r="D34" s="145"/>
      <c r="E34" s="145"/>
      <c r="F34" s="145"/>
      <c r="G34" s="145"/>
      <c r="H34" s="145"/>
      <c r="I34" s="145"/>
    </row>
    <row r="35" spans="1:9" x14ac:dyDescent="0.4">
      <c r="A35" s="145"/>
      <c r="B35" s="145"/>
      <c r="C35" s="145"/>
      <c r="D35" s="145"/>
      <c r="E35" s="145"/>
      <c r="F35" s="145"/>
      <c r="G35" s="145"/>
      <c r="H35" s="145"/>
      <c r="I35" s="145"/>
    </row>
    <row r="36" spans="1:9" x14ac:dyDescent="0.4">
      <c r="A36" s="145"/>
      <c r="B36" s="145"/>
      <c r="C36" s="145"/>
      <c r="D36" s="145"/>
      <c r="E36" s="145"/>
      <c r="F36" s="145"/>
      <c r="G36" s="145"/>
      <c r="H36" s="145"/>
      <c r="I36" s="145"/>
    </row>
    <row r="37" spans="1:9" x14ac:dyDescent="0.4">
      <c r="A37" s="145"/>
      <c r="B37" s="145"/>
      <c r="C37" s="145"/>
      <c r="D37" s="145"/>
      <c r="E37" s="145"/>
      <c r="F37" s="145"/>
      <c r="G37" s="145"/>
      <c r="H37" s="145"/>
      <c r="I37" s="145"/>
    </row>
    <row r="38" spans="1:9" x14ac:dyDescent="0.4">
      <c r="A38" s="145"/>
      <c r="B38" s="145"/>
      <c r="C38" s="145"/>
      <c r="D38" s="145"/>
      <c r="E38" s="145"/>
      <c r="F38" s="145"/>
      <c r="G38" s="145"/>
      <c r="H38" s="145"/>
      <c r="I38" s="145"/>
    </row>
    <row r="39" spans="1:9" x14ac:dyDescent="0.4">
      <c r="A39" s="145"/>
      <c r="B39" s="145"/>
      <c r="C39" s="145"/>
      <c r="D39" s="145"/>
      <c r="E39" s="145"/>
      <c r="F39" s="145"/>
      <c r="G39" s="145"/>
      <c r="H39" s="145"/>
      <c r="I39" s="145"/>
    </row>
    <row r="40" spans="1:9" x14ac:dyDescent="0.4">
      <c r="A40" s="145"/>
      <c r="B40" s="145"/>
      <c r="C40" s="145"/>
      <c r="D40" s="145"/>
      <c r="E40" s="145"/>
      <c r="F40" s="145"/>
      <c r="G40" s="145"/>
      <c r="H40" s="145"/>
      <c r="I40" s="145"/>
    </row>
    <row r="41" spans="1:9" x14ac:dyDescent="0.4">
      <c r="A41" s="145"/>
      <c r="B41" s="145"/>
      <c r="C41" s="145"/>
      <c r="D41" s="145"/>
      <c r="E41" s="145"/>
      <c r="F41" s="145"/>
      <c r="G41" s="145"/>
      <c r="H41" s="145"/>
      <c r="I41" s="145"/>
    </row>
    <row r="42" spans="1:9" x14ac:dyDescent="0.4">
      <c r="A42" s="145"/>
      <c r="B42" s="145"/>
      <c r="C42" s="145"/>
      <c r="D42" s="145"/>
      <c r="E42" s="145"/>
      <c r="F42" s="145"/>
      <c r="G42" s="145"/>
      <c r="H42" s="145"/>
      <c r="I42" s="145"/>
    </row>
    <row r="43" spans="1:9" x14ac:dyDescent="0.4">
      <c r="A43" s="145"/>
      <c r="B43" s="145"/>
      <c r="C43" s="145"/>
      <c r="D43" s="145"/>
      <c r="E43" s="145"/>
      <c r="F43" s="145"/>
      <c r="G43" s="145"/>
      <c r="H43" s="145"/>
      <c r="I43" s="145"/>
    </row>
    <row r="44" spans="1:9" x14ac:dyDescent="0.4">
      <c r="A44" s="146" t="s">
        <v>313</v>
      </c>
      <c r="B44" s="146"/>
      <c r="C44" s="146"/>
      <c r="D44" s="146"/>
      <c r="E44" s="146"/>
      <c r="F44" s="145"/>
      <c r="G44" s="145"/>
      <c r="H44" s="145"/>
      <c r="I44" s="145"/>
    </row>
    <row r="45" spans="1:9" x14ac:dyDescent="0.4">
      <c r="A45" s="146" t="s">
        <v>314</v>
      </c>
      <c r="B45" s="146"/>
      <c r="C45" s="146"/>
      <c r="D45" s="146"/>
      <c r="E45" s="146"/>
      <c r="F45" s="145"/>
      <c r="G45" s="145"/>
      <c r="H45" s="145"/>
      <c r="I45" s="145"/>
    </row>
    <row r="46" spans="1:9" x14ac:dyDescent="0.4">
      <c r="A46" s="147" t="s">
        <v>315</v>
      </c>
      <c r="B46" s="145"/>
      <c r="C46" s="145"/>
      <c r="D46" s="145"/>
      <c r="E46" s="145"/>
      <c r="F46" s="145"/>
      <c r="G46" s="145"/>
      <c r="H46" s="145"/>
      <c r="I46" s="145"/>
    </row>
    <row r="47" spans="1:9" x14ac:dyDescent="0.4">
      <c r="A47" s="145"/>
      <c r="B47" s="145"/>
      <c r="C47" s="145"/>
      <c r="D47" s="145"/>
      <c r="E47" s="145"/>
      <c r="F47" s="145"/>
      <c r="G47" s="145"/>
      <c r="H47" s="145"/>
      <c r="I47" s="145"/>
    </row>
    <row r="48" spans="1:9" x14ac:dyDescent="0.4">
      <c r="A48" s="145"/>
      <c r="B48" s="145"/>
      <c r="C48" s="145"/>
      <c r="D48" s="145"/>
      <c r="E48" s="145"/>
      <c r="F48" s="145"/>
      <c r="G48" s="145"/>
      <c r="H48" s="145"/>
      <c r="I48" s="145"/>
    </row>
  </sheetData>
  <sheetProtection algorithmName="SHA-512" hashValue="aDr8y3E1TdZFr04LdUUp2B0dlBBwTylbzQ9YaZXT9jKEfQca8Q8SeKAbIK/ecesdEAgqJaVgMeSrT7paMQE/PQ==" saltValue="wmnk5JdBhQGm7+k08LhlRQ==" spinCount="100000" sheet="1" objects="1" scenarios="1"/>
  <hyperlinks>
    <hyperlink ref="A46" r:id="rId1" xr:uid="{771B64C6-8400-494A-9C84-7A339F5D7F74}"/>
  </hyperlinks>
  <pageMargins left="0.7" right="0.7" top="0.78740157499999996" bottom="0.78740157499999996"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tabColor rgb="FFFF0000"/>
  </sheetPr>
  <dimension ref="A1:G19"/>
  <sheetViews>
    <sheetView tabSelected="1" workbookViewId="0">
      <selection activeCell="B2" sqref="B2"/>
    </sheetView>
  </sheetViews>
  <sheetFormatPr baseColWidth="10" defaultColWidth="11.35546875" defaultRowHeight="13.9" x14ac:dyDescent="0.4"/>
  <cols>
    <col min="1" max="1" width="25.140625" style="45" bestFit="1" customWidth="1"/>
    <col min="2" max="2" width="39" style="45" customWidth="1"/>
    <col min="3" max="16384" width="11.35546875" style="45"/>
  </cols>
  <sheetData>
    <row r="1" spans="1:7" ht="20.100000000000001" customHeight="1" x14ac:dyDescent="0.4">
      <c r="A1" s="44" t="s">
        <v>112</v>
      </c>
      <c r="C1" s="46" t="s">
        <v>113</v>
      </c>
    </row>
    <row r="2" spans="1:7" ht="20.100000000000001" customHeight="1" x14ac:dyDescent="0.4">
      <c r="A2" s="45" t="s">
        <v>114</v>
      </c>
      <c r="B2" s="229"/>
      <c r="C2" s="45" t="s">
        <v>114</v>
      </c>
    </row>
    <row r="3" spans="1:7" ht="20.100000000000001" customHeight="1" x14ac:dyDescent="0.4">
      <c r="A3" s="45" t="s">
        <v>115</v>
      </c>
      <c r="B3" s="53"/>
      <c r="C3" s="45" t="s">
        <v>116</v>
      </c>
    </row>
    <row r="4" spans="1:7" ht="20.100000000000001" customHeight="1" x14ac:dyDescent="0.4">
      <c r="A4" s="45" t="s">
        <v>117</v>
      </c>
      <c r="B4" s="229"/>
      <c r="C4" s="45" t="s">
        <v>118</v>
      </c>
    </row>
    <row r="5" spans="1:7" ht="15" customHeight="1" x14ac:dyDescent="0.4"/>
    <row r="6" spans="1:7" ht="60" customHeight="1" x14ac:dyDescent="0.4">
      <c r="A6" s="197" t="s">
        <v>273</v>
      </c>
      <c r="B6" s="198"/>
      <c r="C6" s="198"/>
      <c r="D6" s="198"/>
      <c r="E6" s="198"/>
      <c r="F6" s="198"/>
      <c r="G6" s="198"/>
    </row>
    <row r="7" spans="1:7" ht="15" customHeight="1" x14ac:dyDescent="0.4">
      <c r="A7" s="129"/>
      <c r="B7" s="129"/>
      <c r="C7" s="129"/>
      <c r="D7" s="129"/>
      <c r="E7" s="129"/>
      <c r="F7" s="129"/>
      <c r="G7" s="129"/>
    </row>
    <row r="8" spans="1:7" ht="60" customHeight="1" x14ac:dyDescent="0.4">
      <c r="A8" s="197" t="s">
        <v>274</v>
      </c>
      <c r="B8" s="198"/>
      <c r="C8" s="198"/>
      <c r="D8" s="198"/>
      <c r="E8" s="198"/>
      <c r="F8" s="198"/>
      <c r="G8" s="198"/>
    </row>
    <row r="9" spans="1:7" ht="15" customHeight="1" x14ac:dyDescent="0.4">
      <c r="A9" s="130"/>
      <c r="B9" s="130"/>
      <c r="C9" s="130"/>
      <c r="D9" s="130"/>
      <c r="E9" s="130"/>
      <c r="F9" s="130"/>
      <c r="G9" s="130"/>
    </row>
    <row r="10" spans="1:7" ht="40.049999999999997" customHeight="1" x14ac:dyDescent="0.4">
      <c r="A10" s="194" t="s">
        <v>263</v>
      </c>
      <c r="B10" s="194"/>
      <c r="C10" s="194"/>
      <c r="D10" s="194"/>
      <c r="E10" s="194"/>
      <c r="F10" s="194"/>
      <c r="G10" s="194"/>
    </row>
    <row r="11" spans="1:7" ht="75" customHeight="1" x14ac:dyDescent="0.4">
      <c r="A11" s="199" t="s">
        <v>275</v>
      </c>
      <c r="B11" s="199"/>
      <c r="C11" s="199"/>
      <c r="D11" s="199"/>
      <c r="E11" s="199"/>
      <c r="F11" s="199"/>
      <c r="G11" s="199"/>
    </row>
    <row r="12" spans="1:7" ht="40.049999999999997" customHeight="1" x14ac:dyDescent="0.4">
      <c r="A12" s="194" t="s">
        <v>128</v>
      </c>
      <c r="B12" s="194"/>
      <c r="C12" s="195" t="s">
        <v>129</v>
      </c>
      <c r="D12" s="195"/>
      <c r="E12" s="195"/>
      <c r="F12" s="195"/>
      <c r="G12" s="131"/>
    </row>
    <row r="13" spans="1:7" ht="15" customHeight="1" x14ac:dyDescent="0.4">
      <c r="A13" s="51"/>
      <c r="B13" s="51"/>
      <c r="C13" s="52"/>
      <c r="D13" s="52"/>
      <c r="E13" s="52"/>
      <c r="F13" s="52"/>
      <c r="G13" s="52"/>
    </row>
    <row r="15" spans="1:7" x14ac:dyDescent="0.4">
      <c r="A15" s="45" t="s">
        <v>119</v>
      </c>
      <c r="B15" s="53"/>
      <c r="C15" s="196" t="s">
        <v>120</v>
      </c>
      <c r="D15" s="196"/>
      <c r="E15" s="196"/>
    </row>
    <row r="16" spans="1:7" x14ac:dyDescent="0.4">
      <c r="A16" s="45" t="s">
        <v>121</v>
      </c>
      <c r="B16" s="47" t="str">
        <f>IF(ISBLANK(B15),"",IF(B3=B15,"Kontrolle erfolgreich - check ok","FEHLER - ERROR"))</f>
        <v/>
      </c>
      <c r="C16" s="45" t="s">
        <v>122</v>
      </c>
    </row>
    <row r="17" spans="2:2" x14ac:dyDescent="0.4">
      <c r="B17" s="47" t="str">
        <f>IF(ISBLANK(B15),"",IF(ISERROR(FIND("@",B15,1)),"keine gültige eMail-Adresse",IF((VALUE(FIND("@",B15,1))&gt;1),"","keine gültige eMail-Adresse!")))</f>
        <v/>
      </c>
    </row>
    <row r="18" spans="2:2" x14ac:dyDescent="0.4">
      <c r="B18" s="47" t="str">
        <f>IF(ISBLANK(B15),"",IF(ISERROR(FIND("@",B15,1)),"no valid eMail-adress",IF((VALUE(FIND("@",B15,1))&gt;1),"","no valid eMail-address!")))</f>
        <v/>
      </c>
    </row>
    <row r="19" spans="2:2" x14ac:dyDescent="0.4">
      <c r="B19" s="45" t="str">
        <f>IF(ISBLANK(B15),"",IF(ISERROR(FIND("; ",B15,1)),"",IF((VALUE(FIND("; ",B15,1))&gt;8),"","Achtung - die zweite eMail-Adresse wurde nicht korrekt eingegeben")))</f>
        <v/>
      </c>
    </row>
  </sheetData>
  <sheetProtection algorithmName="SHA-512" hashValue="prMtTinHPUQS0iegTXZr9AGr+qe/ZAjsvUbeBtprEU0rEqTlDFWKcoKUYzH5ratiPnDB5jH6yi6LUh5/0S4VwQ==" saltValue="vBa2FNsqq4XAiYK71FGQJA==" spinCount="100000" sheet="1" objects="1" scenarios="1"/>
  <mergeCells count="7">
    <mergeCell ref="A12:B12"/>
    <mergeCell ref="C12:F12"/>
    <mergeCell ref="C15:E15"/>
    <mergeCell ref="A6:G6"/>
    <mergeCell ref="A8:G8"/>
    <mergeCell ref="A10:G10"/>
    <mergeCell ref="A11:G11"/>
  </mergeCells>
  <phoneticPr fontId="0" type="noConversion"/>
  <pageMargins left="0.78740157499999996" right="0.78740157499999996" top="0.984251969" bottom="0.984251969" header="0.4921259845" footer="0.4921259845"/>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G37"/>
  <sheetViews>
    <sheetView workbookViewId="0"/>
  </sheetViews>
  <sheetFormatPr baseColWidth="10" defaultRowHeight="13.9" x14ac:dyDescent="0.4"/>
  <cols>
    <col min="1" max="1" width="39.640625" bestFit="1" customWidth="1"/>
    <col min="2" max="2" width="33.140625" bestFit="1" customWidth="1"/>
  </cols>
  <sheetData>
    <row r="1" spans="1:7" x14ac:dyDescent="0.4">
      <c r="A1" t="s">
        <v>3</v>
      </c>
      <c r="B1" s="3" t="str">
        <f>IF(ISNUMBER(VALUE(ErgebnisseProtein!G1)),IF(VALUE(ErgebnisseProtein!G1)&gt;0,VALUE(ErgebnisseProtein!G1),""),"")</f>
        <v/>
      </c>
      <c r="D1" t="s">
        <v>10</v>
      </c>
    </row>
    <row r="2" spans="1:7" x14ac:dyDescent="0.4">
      <c r="A2" t="s">
        <v>0</v>
      </c>
      <c r="B2" s="3" t="str">
        <f>IF(ISNUMBER(VALUE(ErgebnisseProtein!G2)),IF(VALUE(ErgebnisseProtein!G2)&gt;0,VALUE(ErgebnisseProtein!G2),""),"")</f>
        <v/>
      </c>
    </row>
    <row r="3" spans="1:7" x14ac:dyDescent="0.4">
      <c r="A3" t="s">
        <v>4</v>
      </c>
      <c r="B3" s="109" t="s">
        <v>406</v>
      </c>
      <c r="D3" t="s">
        <v>9</v>
      </c>
    </row>
    <row r="4" spans="1:7" x14ac:dyDescent="0.4">
      <c r="A4" t="s">
        <v>5</v>
      </c>
      <c r="B4" s="3">
        <f>YEAR(ErgebnisseProtein!E5)</f>
        <v>2026</v>
      </c>
      <c r="D4" s="4">
        <v>2</v>
      </c>
    </row>
    <row r="5" spans="1:7" x14ac:dyDescent="0.4">
      <c r="A5" t="s">
        <v>6</v>
      </c>
      <c r="B5" s="3" t="str">
        <f>D8</f>
        <v>N</v>
      </c>
      <c r="D5" t="str">
        <f>IF(D4=2,"N","J")</f>
        <v>N</v>
      </c>
      <c r="F5">
        <v>1</v>
      </c>
      <c r="G5" s="37" t="s">
        <v>78</v>
      </c>
    </row>
    <row r="6" spans="1:7" x14ac:dyDescent="0.4">
      <c r="A6" t="s">
        <v>23</v>
      </c>
      <c r="B6" s="3">
        <f>ErgebnisseProtein!G3</f>
        <v>1</v>
      </c>
      <c r="F6">
        <v>2</v>
      </c>
      <c r="G6" s="37" t="s">
        <v>79</v>
      </c>
    </row>
    <row r="7" spans="1:7" x14ac:dyDescent="0.4">
      <c r="A7" t="s">
        <v>25</v>
      </c>
      <c r="B7" s="24">
        <f>ErgebnisseProtein!E5</f>
        <v>46348</v>
      </c>
    </row>
    <row r="8" spans="1:7" x14ac:dyDescent="0.4">
      <c r="A8" t="s">
        <v>7</v>
      </c>
      <c r="B8" s="3">
        <v>25</v>
      </c>
      <c r="D8" t="str">
        <f>LEFT(D5,1)</f>
        <v>N</v>
      </c>
    </row>
    <row r="9" spans="1:7" x14ac:dyDescent="0.4">
      <c r="A9" t="s">
        <v>8</v>
      </c>
      <c r="B9" s="3">
        <v>2</v>
      </c>
    </row>
    <row r="10" spans="1:7" x14ac:dyDescent="0.4">
      <c r="A10" t="s">
        <v>259</v>
      </c>
      <c r="B10" s="124">
        <f>Kontakt!B2</f>
        <v>0</v>
      </c>
    </row>
    <row r="11" spans="1:7" x14ac:dyDescent="0.4">
      <c r="A11" t="s">
        <v>260</v>
      </c>
      <c r="B11" s="126">
        <f>IF(Kontakt!B3=Kontakt!B15,Kontakt!B3,0)</f>
        <v>0</v>
      </c>
    </row>
    <row r="12" spans="1:7" x14ac:dyDescent="0.4">
      <c r="A12" s="125" t="s">
        <v>261</v>
      </c>
      <c r="B12" s="3">
        <v>1</v>
      </c>
    </row>
    <row r="13" spans="1:7" x14ac:dyDescent="0.4">
      <c r="A13" t="s">
        <v>12</v>
      </c>
      <c r="B13" s="2" t="str">
        <f>ErgebnisseProtein!A16</f>
        <v>Erbse</v>
      </c>
    </row>
    <row r="14" spans="1:7" x14ac:dyDescent="0.4">
      <c r="A14" t="s">
        <v>13</v>
      </c>
      <c r="B14" s="2" t="str">
        <f>ErgebnisseProtein!A18</f>
        <v>Lupine</v>
      </c>
      <c r="C14" s="2"/>
    </row>
    <row r="15" spans="1:7" x14ac:dyDescent="0.4">
      <c r="A15" t="s">
        <v>14</v>
      </c>
      <c r="B15" s="2" t="str">
        <f>ErgebnisseProtein!A20</f>
        <v>Sesam</v>
      </c>
      <c r="C15" s="2"/>
    </row>
    <row r="16" spans="1:7" x14ac:dyDescent="0.4">
      <c r="A16" t="s">
        <v>15</v>
      </c>
      <c r="B16" s="2" t="str">
        <f>ErgebnisseProtein!A22</f>
        <v>Mandel</v>
      </c>
      <c r="C16" s="2"/>
    </row>
    <row r="17" spans="1:3" x14ac:dyDescent="0.4">
      <c r="A17" t="s">
        <v>16</v>
      </c>
      <c r="B17" s="2" t="str">
        <f>ErgebnisseProtein!A24</f>
        <v>Erdnuss</v>
      </c>
      <c r="C17" s="2"/>
    </row>
    <row r="18" spans="1:3" x14ac:dyDescent="0.4">
      <c r="A18" t="s">
        <v>17</v>
      </c>
      <c r="B18" s="2" t="str">
        <f>ErgebnisseProtein!A26</f>
        <v>Haselnuss</v>
      </c>
      <c r="C18" s="2"/>
    </row>
    <row r="19" spans="1:3" x14ac:dyDescent="0.4">
      <c r="A19" t="s">
        <v>18</v>
      </c>
      <c r="B19" s="2" t="str">
        <f>ErgebnisseProtein!A28</f>
        <v>Paranuss</v>
      </c>
      <c r="C19" s="2"/>
    </row>
    <row r="20" spans="1:3" x14ac:dyDescent="0.4">
      <c r="A20" t="s">
        <v>19</v>
      </c>
      <c r="B20" s="2" t="str">
        <f>ErgebnisseProtein!A30</f>
        <v>Walnuss</v>
      </c>
      <c r="C20" s="2"/>
    </row>
    <row r="21" spans="1:3" x14ac:dyDescent="0.4">
      <c r="A21" t="s">
        <v>96</v>
      </c>
      <c r="B21" s="2" t="str">
        <f>ErgebnisseProtein!A32</f>
        <v>Macadamianuss</v>
      </c>
      <c r="C21" s="2"/>
    </row>
    <row r="22" spans="1:3" x14ac:dyDescent="0.4">
      <c r="A22" t="s">
        <v>140</v>
      </c>
      <c r="B22" s="2" t="str">
        <f>ErgebnisseProtein!A37</f>
        <v>Pistazien</v>
      </c>
      <c r="C22" s="2"/>
    </row>
    <row r="23" spans="1:3" x14ac:dyDescent="0.4">
      <c r="A23" t="s">
        <v>141</v>
      </c>
      <c r="B23" s="2" t="str">
        <f>ErgebnisseProtein!A39</f>
        <v>Fisch (Differenzierung unmöglich)</v>
      </c>
      <c r="C23" s="2"/>
    </row>
    <row r="24" spans="1:3" x14ac:dyDescent="0.4">
      <c r="A24" t="s">
        <v>142</v>
      </c>
      <c r="B24" s="2" t="str">
        <f>ErgebnisseProtein!A41</f>
        <v>Kabeljau (Gadus morhua)</v>
      </c>
    </row>
    <row r="25" spans="1:3" x14ac:dyDescent="0.4">
      <c r="A25" t="s">
        <v>143</v>
      </c>
      <c r="B25" s="2" t="str">
        <f>ErgebnisseProtein!A43</f>
        <v>Tintenfisch</v>
      </c>
    </row>
    <row r="26" spans="1:3" x14ac:dyDescent="0.4">
      <c r="A26" t="s">
        <v>144</v>
      </c>
      <c r="B26" s="2" t="str">
        <f>ErgebnisseProtein!A45</f>
        <v>Shrimps</v>
      </c>
    </row>
    <row r="27" spans="1:3" x14ac:dyDescent="0.4">
      <c r="A27" t="s">
        <v>145</v>
      </c>
      <c r="B27" s="2" t="str">
        <f>ErgebnisseProtein!A47</f>
        <v>Senf (Differenzierung unmöglich)</v>
      </c>
    </row>
    <row r="28" spans="1:3" x14ac:dyDescent="0.4">
      <c r="A28" t="s">
        <v>146</v>
      </c>
      <c r="B28" s="2" t="str">
        <f>ErgebnisseProtein!A49</f>
        <v>Senf, weiß/gelb (Sinapis alba)</v>
      </c>
    </row>
    <row r="29" spans="1:3" x14ac:dyDescent="0.4">
      <c r="A29" t="s">
        <v>147</v>
      </c>
      <c r="B29" s="2" t="str">
        <f>ErgebnisseProtein!A51</f>
        <v>Senf, braun /schwarz (Brassica)</v>
      </c>
    </row>
    <row r="30" spans="1:3" x14ac:dyDescent="0.4">
      <c r="A30" t="s">
        <v>160</v>
      </c>
      <c r="B30" s="2" t="str">
        <f>ErgebnisseProtein!A53</f>
        <v>Gluten</v>
      </c>
    </row>
    <row r="31" spans="1:3" x14ac:dyDescent="0.4">
      <c r="A31" t="s">
        <v>189</v>
      </c>
      <c r="B31" s="2" t="str">
        <f>ErgebnisseProtein!A55</f>
        <v>Soja</v>
      </c>
    </row>
    <row r="32" spans="1:3" x14ac:dyDescent="0.4">
      <c r="A32" t="s">
        <v>221</v>
      </c>
      <c r="B32" s="2" t="str">
        <f>ErgebnisseProtein!A58</f>
        <v>Sellerie</v>
      </c>
    </row>
    <row r="33" spans="1:2" x14ac:dyDescent="0.4">
      <c r="A33" t="s">
        <v>222</v>
      </c>
      <c r="B33" s="2" t="str">
        <f>ErgebnisseProtein!A60</f>
        <v>Ei (vom Huhn) - Zutat!</v>
      </c>
    </row>
    <row r="34" spans="1:2" x14ac:dyDescent="0.4">
      <c r="A34" t="s">
        <v>223</v>
      </c>
      <c r="B34" s="2" t="str">
        <f>ErgebnisseProtein!A62</f>
        <v>Milchprotein, allgemein</v>
      </c>
    </row>
    <row r="35" spans="1:2" x14ac:dyDescent="0.4">
      <c r="A35" t="s">
        <v>224</v>
      </c>
      <c r="B35" s="2" t="str">
        <f>ErgebnisseProtein!A64</f>
        <v>Molkenprotein</v>
      </c>
    </row>
    <row r="36" spans="1:2" x14ac:dyDescent="0.4">
      <c r="A36" t="s">
        <v>225</v>
      </c>
      <c r="B36" s="2" t="str">
        <f>ErgebnisseProtein!A66</f>
        <v>Casein</v>
      </c>
    </row>
    <row r="37" spans="1:2" x14ac:dyDescent="0.4">
      <c r="A37" t="s">
        <v>266</v>
      </c>
      <c r="B37" s="2" t="str">
        <f>ErgebnisseProtein!A68</f>
        <v>Lactose</v>
      </c>
    </row>
  </sheetData>
  <sheetProtection algorithmName="SHA-512" hashValue="DSYeoxTjKggjRWUnNJ3PHdIAbo5ErlwbqWHerlHW+IGrngA3f3SNaliwVh8RKRyFy1kFkki6jiYX+ChZLhq5+w==" saltValue="+PgdjE1tYFfeQ3eFSxkJBQ==" spinCount="100000" sheet="1" objects="1" scenarios="1"/>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00000"/>
  </sheetPr>
  <dimension ref="A1:J84"/>
  <sheetViews>
    <sheetView topLeftCell="A8" zoomScaleNormal="100" zoomScalePageLayoutView="110" workbookViewId="0">
      <selection activeCell="F16" sqref="F16"/>
    </sheetView>
  </sheetViews>
  <sheetFormatPr baseColWidth="10" defaultColWidth="11.35546875" defaultRowHeight="15.4" x14ac:dyDescent="0.4"/>
  <cols>
    <col min="1" max="1" width="28.640625" style="7" customWidth="1"/>
    <col min="2" max="8" width="13.640625" style="7" customWidth="1"/>
    <col min="9" max="9" width="14.640625" style="28" customWidth="1"/>
    <col min="10" max="10" width="5.640625" style="7" customWidth="1"/>
    <col min="11" max="16384" width="11.35546875" style="7"/>
  </cols>
  <sheetData>
    <row r="1" spans="1:9" ht="21.95" customHeight="1" x14ac:dyDescent="0.55000000000000004">
      <c r="A1" s="97" t="s">
        <v>28</v>
      </c>
      <c r="B1" s="98"/>
      <c r="C1" s="99"/>
      <c r="E1" s="5" t="s">
        <v>29</v>
      </c>
      <c r="F1" s="5"/>
      <c r="G1" s="66" t="s">
        <v>262</v>
      </c>
    </row>
    <row r="2" spans="1:9" ht="21.95" customHeight="1" x14ac:dyDescent="0.55000000000000004">
      <c r="A2" s="97" t="s">
        <v>218</v>
      </c>
      <c r="B2" s="98"/>
      <c r="C2" s="99"/>
      <c r="E2" s="5" t="s">
        <v>30</v>
      </c>
      <c r="F2" s="5"/>
      <c r="G2" s="66" t="s">
        <v>262</v>
      </c>
    </row>
    <row r="3" spans="1:9" ht="12.5" customHeight="1" x14ac:dyDescent="0.5">
      <c r="A3" s="110" t="s">
        <v>407</v>
      </c>
      <c r="B3" s="112"/>
      <c r="C3" s="12"/>
      <c r="E3" s="33" t="s">
        <v>27</v>
      </c>
      <c r="F3" s="32"/>
      <c r="G3" s="25">
        <v>1</v>
      </c>
      <c r="H3" s="55" t="s">
        <v>239</v>
      </c>
    </row>
    <row r="4" spans="1:9" ht="21.95" customHeight="1" x14ac:dyDescent="0.5">
      <c r="A4" s="5" t="s">
        <v>2</v>
      </c>
      <c r="B4" s="7" t="s">
        <v>1</v>
      </c>
      <c r="E4" s="107">
        <f>MAX(Bezug!A3:A32)-1</f>
        <v>27</v>
      </c>
      <c r="F4" s="127">
        <f>MAX('DNA-Extraktion'!$A$4:$A$20)-1</f>
        <v>16</v>
      </c>
      <c r="G4" s="26" t="str">
        <f>IF(G1="?","",IF(ISNUMBER(VALUE(G1)),"","Bitte nur Ziffern eingeben (numbers only)"))</f>
        <v/>
      </c>
    </row>
    <row r="5" spans="1:9" ht="21.95" customHeight="1" x14ac:dyDescent="0.5">
      <c r="A5" s="8" t="s">
        <v>31</v>
      </c>
      <c r="E5" s="215">
        <v>46348</v>
      </c>
      <c r="F5" s="215"/>
      <c r="G5" s="26" t="str">
        <f>IF(G2="?","",IF(ISNUMBER(VALUE(G2)),"","Bitte nur Ziffern eingeben (numbers only)"))</f>
        <v/>
      </c>
      <c r="H5" s="6"/>
      <c r="I5" s="29"/>
    </row>
    <row r="6" spans="1:9" ht="10.25" customHeight="1" x14ac:dyDescent="0.4"/>
    <row r="7" spans="1:9" s="10" customFormat="1" ht="65" customHeight="1" x14ac:dyDescent="0.4">
      <c r="A7" s="216" t="s">
        <v>97</v>
      </c>
      <c r="B7" s="206"/>
      <c r="C7" s="206"/>
      <c r="D7" s="206"/>
      <c r="E7" s="206"/>
      <c r="F7" s="206"/>
      <c r="G7" s="206"/>
      <c r="H7" s="206"/>
      <c r="I7" s="206"/>
    </row>
    <row r="8" spans="1:9" s="10" customFormat="1" ht="60" customHeight="1" x14ac:dyDescent="0.4">
      <c r="A8" s="206" t="s">
        <v>161</v>
      </c>
      <c r="B8" s="206"/>
      <c r="C8" s="206"/>
      <c r="D8" s="206"/>
      <c r="E8" s="206"/>
      <c r="F8" s="206"/>
      <c r="G8" s="206"/>
      <c r="H8" s="206"/>
      <c r="I8" s="206"/>
    </row>
    <row r="9" spans="1:9" s="10" customFormat="1" ht="70.05" customHeight="1" x14ac:dyDescent="0.4">
      <c r="A9" s="206" t="s">
        <v>366</v>
      </c>
      <c r="B9" s="206"/>
      <c r="C9" s="206"/>
      <c r="D9" s="206"/>
      <c r="E9" s="206"/>
      <c r="F9" s="206"/>
      <c r="G9" s="206"/>
      <c r="H9" s="206"/>
      <c r="I9" s="206"/>
    </row>
    <row r="10" spans="1:9" s="10" customFormat="1" ht="84.95" customHeight="1" x14ac:dyDescent="0.4">
      <c r="A10" s="206" t="s">
        <v>130</v>
      </c>
      <c r="B10" s="206"/>
      <c r="C10" s="206"/>
      <c r="D10" s="206"/>
      <c r="E10" s="206"/>
      <c r="F10" s="206"/>
      <c r="G10" s="206"/>
      <c r="H10" s="206"/>
      <c r="I10" s="206"/>
    </row>
    <row r="11" spans="1:9" s="10" customFormat="1" ht="35" customHeight="1" x14ac:dyDescent="0.4">
      <c r="A11" s="206" t="s">
        <v>228</v>
      </c>
      <c r="B11" s="206"/>
      <c r="C11" s="206"/>
      <c r="D11" s="206"/>
      <c r="E11" s="206"/>
      <c r="F11" s="206"/>
      <c r="G11" s="206"/>
      <c r="H11" s="206"/>
      <c r="I11" s="206"/>
    </row>
    <row r="12" spans="1:9" s="10" customFormat="1" ht="35" customHeight="1" x14ac:dyDescent="0.4">
      <c r="A12" s="206" t="s">
        <v>26</v>
      </c>
      <c r="B12" s="206"/>
      <c r="C12" s="206"/>
      <c r="D12" s="206"/>
      <c r="E12" s="206"/>
      <c r="F12" s="206"/>
      <c r="G12" s="206"/>
      <c r="H12" s="206"/>
      <c r="I12" s="206"/>
    </row>
    <row r="13" spans="1:9" s="10" customFormat="1" ht="25.05" customHeight="1" x14ac:dyDescent="0.4">
      <c r="A13" s="227" t="str">
        <f>IF(OR(OR(G1="?",ISBLANK(G1)),OR(G2="?",ISBLANK(G2))),"Die Tabelle ist so nicht versandfertig. Es fehlen noch Eingaben bei Kunden-Nr. und/oder Postleitzahl.","Wichtig: Sind Ihre Eingaben bei Kunden-Nr. und Postleitzahl korrekt?")</f>
        <v>Die Tabelle ist so nicht versandfertig. Es fehlen noch Eingaben bei Kunden-Nr. und/oder Postleitzahl.</v>
      </c>
      <c r="B13" s="227"/>
      <c r="C13" s="227"/>
      <c r="D13" s="227"/>
      <c r="E13" s="227"/>
      <c r="F13" s="227"/>
      <c r="G13" s="227"/>
      <c r="H13" s="227"/>
      <c r="I13" s="227"/>
    </row>
    <row r="14" spans="1:9" s="10" customFormat="1" ht="25.25" customHeight="1" x14ac:dyDescent="0.4">
      <c r="A14" s="9" t="s">
        <v>24</v>
      </c>
      <c r="B14" s="27"/>
      <c r="C14" s="27"/>
      <c r="D14" s="27"/>
      <c r="E14" s="27"/>
      <c r="F14" s="27"/>
      <c r="G14" s="27"/>
      <c r="H14" s="35"/>
      <c r="I14" s="36"/>
    </row>
    <row r="15" spans="1:9" ht="36" customHeight="1" x14ac:dyDescent="0.4">
      <c r="A15" s="103" t="s">
        <v>137</v>
      </c>
      <c r="B15" s="209" t="s">
        <v>229</v>
      </c>
      <c r="C15" s="209"/>
      <c r="D15" s="100" t="s">
        <v>32</v>
      </c>
      <c r="E15" s="101" t="s">
        <v>33</v>
      </c>
      <c r="F15" s="100" t="s">
        <v>74</v>
      </c>
      <c r="G15" s="100" t="s">
        <v>151</v>
      </c>
      <c r="H15" s="209" t="s">
        <v>230</v>
      </c>
      <c r="I15" s="210"/>
    </row>
    <row r="16" spans="1:9" ht="22.25" customHeight="1" x14ac:dyDescent="0.45">
      <c r="A16" s="34" t="s">
        <v>238</v>
      </c>
      <c r="B16" s="200">
        <v>4</v>
      </c>
      <c r="C16" s="200"/>
      <c r="D16" s="65"/>
      <c r="E16" s="167">
        <v>28</v>
      </c>
      <c r="F16" s="54"/>
      <c r="G16" s="65"/>
      <c r="H16" s="213">
        <v>19</v>
      </c>
      <c r="I16" s="213"/>
    </row>
    <row r="17" spans="1:9" s="19" customFormat="1" ht="22.25" customHeight="1" x14ac:dyDescent="0.45">
      <c r="A17" s="59" t="s">
        <v>162</v>
      </c>
      <c r="B17" s="202"/>
      <c r="C17" s="202"/>
      <c r="D17" s="38"/>
      <c r="E17" s="48"/>
      <c r="F17" s="38"/>
      <c r="G17" s="38"/>
      <c r="H17" s="203"/>
      <c r="I17" s="203"/>
    </row>
    <row r="18" spans="1:9" s="19" customFormat="1" ht="22.25" customHeight="1" x14ac:dyDescent="0.45">
      <c r="A18" s="34" t="s">
        <v>131</v>
      </c>
      <c r="B18" s="200">
        <v>7</v>
      </c>
      <c r="C18" s="200"/>
      <c r="D18" s="65"/>
      <c r="E18" s="167">
        <v>28</v>
      </c>
      <c r="F18" s="54"/>
      <c r="G18" s="65"/>
      <c r="H18" s="213">
        <v>19</v>
      </c>
      <c r="I18" s="213"/>
    </row>
    <row r="19" spans="1:9" s="19" customFormat="1" ht="22.25" customHeight="1" x14ac:dyDescent="0.45">
      <c r="A19" s="59" t="s">
        <v>162</v>
      </c>
      <c r="B19" s="202"/>
      <c r="C19" s="202"/>
      <c r="D19" s="38"/>
      <c r="E19" s="48"/>
      <c r="F19" s="38"/>
      <c r="G19" s="38"/>
      <c r="H19" s="203"/>
      <c r="I19" s="203"/>
    </row>
    <row r="20" spans="1:9" s="19" customFormat="1" ht="23" customHeight="1" x14ac:dyDescent="0.45">
      <c r="A20" s="34" t="s">
        <v>132</v>
      </c>
      <c r="B20" s="200">
        <v>7</v>
      </c>
      <c r="C20" s="200"/>
      <c r="D20" s="65"/>
      <c r="E20" s="167">
        <v>28</v>
      </c>
      <c r="F20" s="54"/>
      <c r="G20" s="65"/>
      <c r="H20" s="201">
        <v>17</v>
      </c>
      <c r="I20" s="201"/>
    </row>
    <row r="21" spans="1:9" s="19" customFormat="1" ht="23" customHeight="1" x14ac:dyDescent="0.45">
      <c r="A21" s="150" t="s">
        <v>362</v>
      </c>
      <c r="B21" s="202"/>
      <c r="C21" s="202"/>
      <c r="D21" s="38"/>
      <c r="E21" s="48"/>
      <c r="F21" s="38"/>
      <c r="G21" s="38"/>
      <c r="H21" s="203"/>
      <c r="I21" s="203"/>
    </row>
    <row r="22" spans="1:9" s="19" customFormat="1" ht="23" customHeight="1" x14ac:dyDescent="0.45">
      <c r="A22" s="34" t="s">
        <v>133</v>
      </c>
      <c r="B22" s="200">
        <v>7</v>
      </c>
      <c r="C22" s="200"/>
      <c r="D22" s="65"/>
      <c r="E22" s="167">
        <v>28</v>
      </c>
      <c r="F22" s="54"/>
      <c r="G22" s="65"/>
      <c r="H22" s="201">
        <v>19</v>
      </c>
      <c r="I22" s="201"/>
    </row>
    <row r="23" spans="1:9" s="19" customFormat="1" ht="23" customHeight="1" x14ac:dyDescent="0.45">
      <c r="A23" s="59" t="s">
        <v>162</v>
      </c>
      <c r="B23" s="202"/>
      <c r="C23" s="202"/>
      <c r="D23" s="38"/>
      <c r="E23" s="48"/>
      <c r="F23" s="38"/>
      <c r="G23" s="38"/>
      <c r="H23" s="203"/>
      <c r="I23" s="203"/>
    </row>
    <row r="24" spans="1:9" s="19" customFormat="1" ht="23" customHeight="1" x14ac:dyDescent="0.45">
      <c r="A24" s="34" t="s">
        <v>134</v>
      </c>
      <c r="B24" s="200">
        <v>7</v>
      </c>
      <c r="C24" s="200"/>
      <c r="D24" s="65"/>
      <c r="E24" s="167">
        <v>28</v>
      </c>
      <c r="F24" s="54"/>
      <c r="G24" s="65"/>
      <c r="H24" s="201">
        <v>19</v>
      </c>
      <c r="I24" s="201"/>
    </row>
    <row r="25" spans="1:9" s="19" customFormat="1" ht="23" customHeight="1" x14ac:dyDescent="0.45">
      <c r="A25" s="59" t="s">
        <v>162</v>
      </c>
      <c r="B25" s="202"/>
      <c r="C25" s="202"/>
      <c r="D25" s="38"/>
      <c r="E25" s="48"/>
      <c r="F25" s="38"/>
      <c r="G25" s="38"/>
      <c r="H25" s="203"/>
      <c r="I25" s="203"/>
    </row>
    <row r="26" spans="1:9" s="19" customFormat="1" ht="23" customHeight="1" x14ac:dyDescent="0.45">
      <c r="A26" s="34" t="s">
        <v>135</v>
      </c>
      <c r="B26" s="200">
        <v>7</v>
      </c>
      <c r="C26" s="200"/>
      <c r="D26" s="65"/>
      <c r="E26" s="167">
        <v>28</v>
      </c>
      <c r="F26" s="54"/>
      <c r="G26" s="65"/>
      <c r="H26" s="201">
        <v>19</v>
      </c>
      <c r="I26" s="201"/>
    </row>
    <row r="27" spans="1:9" s="19" customFormat="1" ht="23" customHeight="1" x14ac:dyDescent="0.45">
      <c r="A27" s="59" t="s">
        <v>162</v>
      </c>
      <c r="B27" s="202"/>
      <c r="C27" s="202"/>
      <c r="D27" s="38"/>
      <c r="E27" s="48"/>
      <c r="F27" s="38"/>
      <c r="G27" s="38"/>
      <c r="H27" s="203"/>
      <c r="I27" s="203"/>
    </row>
    <row r="28" spans="1:9" s="19" customFormat="1" ht="23" customHeight="1" x14ac:dyDescent="0.45">
      <c r="A28" s="34" t="s">
        <v>136</v>
      </c>
      <c r="B28" s="200">
        <v>7</v>
      </c>
      <c r="C28" s="200"/>
      <c r="D28" s="65"/>
      <c r="E28" s="167">
        <v>28</v>
      </c>
      <c r="F28" s="54"/>
      <c r="G28" s="65"/>
      <c r="H28" s="201">
        <v>0</v>
      </c>
      <c r="I28" s="201"/>
    </row>
    <row r="29" spans="1:9" s="19" customFormat="1" ht="23" customHeight="1" x14ac:dyDescent="0.45">
      <c r="A29" s="59" t="s">
        <v>162</v>
      </c>
      <c r="B29" s="202"/>
      <c r="C29" s="202"/>
      <c r="D29" s="38"/>
      <c r="E29" s="48"/>
      <c r="F29" s="38"/>
      <c r="G29" s="38"/>
      <c r="H29" s="203"/>
      <c r="I29" s="203"/>
    </row>
    <row r="30" spans="1:9" s="19" customFormat="1" ht="23" customHeight="1" x14ac:dyDescent="0.45">
      <c r="A30" s="34" t="s">
        <v>198</v>
      </c>
      <c r="B30" s="200">
        <v>7</v>
      </c>
      <c r="C30" s="200"/>
      <c r="D30" s="65"/>
      <c r="E30" s="167">
        <v>28</v>
      </c>
      <c r="F30" s="54"/>
      <c r="G30" s="65"/>
      <c r="H30" s="201">
        <v>0</v>
      </c>
      <c r="I30" s="201"/>
    </row>
    <row r="31" spans="1:9" s="19" customFormat="1" ht="23" customHeight="1" x14ac:dyDescent="0.45">
      <c r="A31" s="59" t="s">
        <v>162</v>
      </c>
      <c r="B31" s="202"/>
      <c r="C31" s="202"/>
      <c r="D31" s="38"/>
      <c r="E31" s="48"/>
      <c r="F31" s="38"/>
      <c r="G31" s="38"/>
      <c r="H31" s="203"/>
      <c r="I31" s="203"/>
    </row>
    <row r="32" spans="1:9" s="19" customFormat="1" ht="23" customHeight="1" x14ac:dyDescent="0.45">
      <c r="A32" s="34" t="s">
        <v>354</v>
      </c>
      <c r="B32" s="200">
        <v>7</v>
      </c>
      <c r="C32" s="200"/>
      <c r="D32" s="65"/>
      <c r="E32" s="167">
        <v>28</v>
      </c>
      <c r="F32" s="54"/>
      <c r="G32" s="65"/>
      <c r="H32" s="201">
        <v>19</v>
      </c>
      <c r="I32" s="201"/>
    </row>
    <row r="33" spans="1:10" s="19" customFormat="1" ht="23" customHeight="1" x14ac:dyDescent="0.45">
      <c r="A33" s="59" t="s">
        <v>162</v>
      </c>
      <c r="B33" s="202"/>
      <c r="C33" s="202"/>
      <c r="D33" s="38"/>
      <c r="E33" s="48"/>
      <c r="F33" s="38"/>
      <c r="G33" s="38"/>
      <c r="H33" s="203"/>
      <c r="I33" s="203"/>
    </row>
    <row r="34" spans="1:10" s="19" customFormat="1" ht="23" customHeight="1" x14ac:dyDescent="0.45">
      <c r="A34" s="34" t="s">
        <v>353</v>
      </c>
      <c r="B34" s="212">
        <v>7</v>
      </c>
      <c r="C34" s="212"/>
      <c r="D34" s="65"/>
      <c r="E34" s="167">
        <v>28</v>
      </c>
      <c r="F34" s="54"/>
      <c r="G34" s="106"/>
      <c r="H34" s="213">
        <v>19</v>
      </c>
      <c r="I34" s="213"/>
    </row>
    <row r="35" spans="1:10" s="19" customFormat="1" ht="23" customHeight="1" x14ac:dyDescent="0.45">
      <c r="A35" s="59" t="s">
        <v>162</v>
      </c>
      <c r="B35" s="214"/>
      <c r="C35" s="214"/>
      <c r="D35" s="38"/>
      <c r="E35" s="48"/>
      <c r="F35" s="38"/>
      <c r="G35" s="38"/>
      <c r="H35" s="203"/>
      <c r="I35" s="203"/>
    </row>
    <row r="36" spans="1:10" s="19" customFormat="1" ht="36" customHeight="1" x14ac:dyDescent="0.45">
      <c r="A36" s="103" t="s">
        <v>137</v>
      </c>
      <c r="B36" s="209" t="s">
        <v>229</v>
      </c>
      <c r="C36" s="209"/>
      <c r="D36" s="100" t="s">
        <v>32</v>
      </c>
      <c r="E36" s="101" t="s">
        <v>33</v>
      </c>
      <c r="F36" s="100" t="s">
        <v>74</v>
      </c>
      <c r="G36" s="100" t="s">
        <v>151</v>
      </c>
      <c r="H36" s="209" t="s">
        <v>230</v>
      </c>
      <c r="I36" s="210"/>
    </row>
    <row r="37" spans="1:10" s="19" customFormat="1" ht="23" customHeight="1" x14ac:dyDescent="0.45">
      <c r="A37" s="91" t="s">
        <v>199</v>
      </c>
      <c r="B37" s="211">
        <v>7</v>
      </c>
      <c r="C37" s="211"/>
      <c r="D37" s="65"/>
      <c r="E37" s="167">
        <v>28</v>
      </c>
      <c r="F37" s="54"/>
      <c r="G37" s="65"/>
      <c r="H37" s="212">
        <v>19</v>
      </c>
      <c r="I37" s="212"/>
    </row>
    <row r="38" spans="1:10" s="19" customFormat="1" ht="23" customHeight="1" x14ac:dyDescent="0.45">
      <c r="A38" s="59" t="s">
        <v>162</v>
      </c>
      <c r="B38" s="202"/>
      <c r="C38" s="202"/>
      <c r="D38" s="38"/>
      <c r="E38" s="48"/>
      <c r="F38" s="38"/>
      <c r="G38" s="38"/>
      <c r="H38" s="203"/>
      <c r="I38" s="203"/>
    </row>
    <row r="39" spans="1:10" s="19" customFormat="1" ht="23" customHeight="1" x14ac:dyDescent="0.45">
      <c r="A39" s="91" t="s">
        <v>210</v>
      </c>
      <c r="B39" s="211">
        <v>7</v>
      </c>
      <c r="C39" s="211"/>
      <c r="D39" s="65"/>
      <c r="E39" s="167">
        <v>28</v>
      </c>
      <c r="F39" s="54"/>
      <c r="G39" s="65"/>
      <c r="H39" s="212">
        <v>19</v>
      </c>
      <c r="I39" s="212"/>
    </row>
    <row r="40" spans="1:10" s="19" customFormat="1" ht="23" customHeight="1" x14ac:dyDescent="0.45">
      <c r="A40" s="59" t="s">
        <v>162</v>
      </c>
      <c r="B40" s="202"/>
      <c r="C40" s="202"/>
      <c r="D40" s="38"/>
      <c r="E40" s="48"/>
      <c r="F40" s="38"/>
      <c r="G40" s="38"/>
      <c r="H40" s="203"/>
      <c r="I40" s="203"/>
    </row>
    <row r="41" spans="1:10" s="19" customFormat="1" ht="23" customHeight="1" x14ac:dyDescent="0.45">
      <c r="A41" s="90" t="s">
        <v>206</v>
      </c>
      <c r="B41" s="200">
        <v>7</v>
      </c>
      <c r="C41" s="200"/>
      <c r="D41" s="65"/>
      <c r="E41" s="167">
        <v>28</v>
      </c>
      <c r="F41" s="54"/>
      <c r="G41" s="65"/>
      <c r="H41" s="201">
        <v>19</v>
      </c>
      <c r="I41" s="201"/>
      <c r="J41" s="20"/>
    </row>
    <row r="42" spans="1:10" s="19" customFormat="1" ht="23" customHeight="1" x14ac:dyDescent="0.45">
      <c r="A42" s="150" t="s">
        <v>363</v>
      </c>
      <c r="B42" s="202"/>
      <c r="C42" s="202"/>
      <c r="D42" s="38"/>
      <c r="E42" s="48"/>
      <c r="F42" s="38"/>
      <c r="G42" s="38"/>
      <c r="H42" s="203"/>
      <c r="I42" s="203"/>
      <c r="J42" s="20"/>
    </row>
    <row r="43" spans="1:10" s="19" customFormat="1" ht="23" customHeight="1" x14ac:dyDescent="0.45">
      <c r="A43" s="34" t="s">
        <v>201</v>
      </c>
      <c r="B43" s="39">
        <v>7</v>
      </c>
      <c r="C43" s="39"/>
      <c r="D43" s="65"/>
      <c r="E43" s="167">
        <v>28</v>
      </c>
      <c r="F43" s="54"/>
      <c r="G43" s="65"/>
      <c r="H43" s="201">
        <v>19</v>
      </c>
      <c r="I43" s="201"/>
      <c r="J43" s="20"/>
    </row>
    <row r="44" spans="1:10" s="19" customFormat="1" ht="23" customHeight="1" x14ac:dyDescent="0.45">
      <c r="A44" s="59" t="s">
        <v>200</v>
      </c>
      <c r="B44" s="202"/>
      <c r="C44" s="202"/>
      <c r="D44" s="38"/>
      <c r="E44" s="48"/>
      <c r="F44" s="38"/>
      <c r="G44" s="38"/>
      <c r="H44" s="203"/>
      <c r="I44" s="203"/>
      <c r="J44" s="20"/>
    </row>
    <row r="45" spans="1:10" s="19" customFormat="1" ht="23" customHeight="1" x14ac:dyDescent="0.45">
      <c r="A45" s="34" t="s">
        <v>202</v>
      </c>
      <c r="B45" s="39">
        <v>7</v>
      </c>
      <c r="C45" s="39"/>
      <c r="D45" s="65"/>
      <c r="E45" s="167">
        <v>28</v>
      </c>
      <c r="F45" s="54"/>
      <c r="G45" s="65"/>
      <c r="H45" s="201">
        <v>19</v>
      </c>
      <c r="I45" s="201"/>
      <c r="J45" s="20"/>
    </row>
    <row r="46" spans="1:10" s="19" customFormat="1" ht="23" customHeight="1" x14ac:dyDescent="0.45">
      <c r="A46" s="60" t="s">
        <v>162</v>
      </c>
      <c r="B46" s="202"/>
      <c r="C46" s="202"/>
      <c r="D46" s="38"/>
      <c r="E46" s="48"/>
      <c r="F46" s="38"/>
      <c r="G46" s="38"/>
      <c r="H46" s="203"/>
      <c r="I46" s="203"/>
      <c r="J46" s="20"/>
    </row>
    <row r="47" spans="1:10" s="19" customFormat="1" ht="23" customHeight="1" x14ac:dyDescent="0.45">
      <c r="A47" s="90" t="s">
        <v>205</v>
      </c>
      <c r="B47" s="39">
        <v>7</v>
      </c>
      <c r="C47" s="39"/>
      <c r="D47" s="65"/>
      <c r="E47" s="167">
        <v>28</v>
      </c>
      <c r="F47" s="54"/>
      <c r="G47" s="65"/>
      <c r="H47" s="201">
        <v>19</v>
      </c>
      <c r="I47" s="201"/>
      <c r="J47" s="20"/>
    </row>
    <row r="48" spans="1:10" s="19" customFormat="1" ht="23" customHeight="1" x14ac:dyDescent="0.45">
      <c r="A48" s="59" t="s">
        <v>166</v>
      </c>
      <c r="B48" s="202"/>
      <c r="C48" s="202"/>
      <c r="D48" s="38"/>
      <c r="E48" s="48"/>
      <c r="F48" s="38"/>
      <c r="G48" s="38"/>
      <c r="H48" s="203"/>
      <c r="I48" s="203"/>
      <c r="J48" s="20"/>
    </row>
    <row r="49" spans="1:10" s="19" customFormat="1" ht="23" customHeight="1" x14ac:dyDescent="0.45">
      <c r="A49" s="90" t="s">
        <v>204</v>
      </c>
      <c r="B49" s="39">
        <v>7</v>
      </c>
      <c r="C49" s="39"/>
      <c r="D49" s="65"/>
      <c r="E49" s="167">
        <v>28</v>
      </c>
      <c r="F49" s="54"/>
      <c r="G49" s="65"/>
      <c r="H49" s="201">
        <v>19</v>
      </c>
      <c r="I49" s="201"/>
      <c r="J49" s="20"/>
    </row>
    <row r="50" spans="1:10" s="19" customFormat="1" ht="23" customHeight="1" x14ac:dyDescent="0.45">
      <c r="A50" s="59" t="s">
        <v>166</v>
      </c>
      <c r="B50" s="202"/>
      <c r="C50" s="202"/>
      <c r="D50" s="38"/>
      <c r="E50" s="48"/>
      <c r="F50" s="38"/>
      <c r="G50" s="38"/>
      <c r="H50" s="203"/>
      <c r="I50" s="203"/>
      <c r="J50" s="20"/>
    </row>
    <row r="51" spans="1:10" s="19" customFormat="1" ht="23" customHeight="1" x14ac:dyDescent="0.45">
      <c r="A51" s="90" t="s">
        <v>207</v>
      </c>
      <c r="B51" s="39">
        <v>7</v>
      </c>
      <c r="C51" s="39"/>
      <c r="D51" s="65"/>
      <c r="E51" s="167">
        <v>28</v>
      </c>
      <c r="F51" s="54"/>
      <c r="G51" s="65"/>
      <c r="H51" s="201">
        <v>19</v>
      </c>
      <c r="I51" s="201"/>
      <c r="J51" s="20"/>
    </row>
    <row r="52" spans="1:10" s="19" customFormat="1" ht="23" customHeight="1" x14ac:dyDescent="0.45">
      <c r="A52" s="59" t="s">
        <v>166</v>
      </c>
      <c r="B52" s="202"/>
      <c r="C52" s="202"/>
      <c r="D52" s="38"/>
      <c r="E52" s="48"/>
      <c r="F52" s="38"/>
      <c r="G52" s="38"/>
      <c r="H52" s="203"/>
      <c r="I52" s="203"/>
      <c r="J52" s="20"/>
    </row>
    <row r="53" spans="1:10" s="19" customFormat="1" ht="23" customHeight="1" x14ac:dyDescent="0.45">
      <c r="A53" s="34" t="s">
        <v>77</v>
      </c>
      <c r="B53" s="208">
        <v>10</v>
      </c>
      <c r="C53" s="208"/>
      <c r="D53" s="65"/>
      <c r="E53" s="167">
        <v>28</v>
      </c>
      <c r="F53" s="54"/>
      <c r="G53" s="65"/>
      <c r="H53" s="201">
        <v>19</v>
      </c>
      <c r="I53" s="201"/>
      <c r="J53" s="20"/>
    </row>
    <row r="54" spans="1:10" s="19" customFormat="1" ht="23" customHeight="1" x14ac:dyDescent="0.45">
      <c r="A54" s="60" t="s">
        <v>162</v>
      </c>
      <c r="B54" s="202"/>
      <c r="C54" s="202"/>
      <c r="D54" s="38"/>
      <c r="E54" s="48"/>
      <c r="F54" s="38"/>
      <c r="G54" s="38"/>
      <c r="H54" s="203"/>
      <c r="I54" s="203"/>
      <c r="J54" s="20"/>
    </row>
    <row r="55" spans="1:10" s="19" customFormat="1" ht="23" customHeight="1" x14ac:dyDescent="0.45">
      <c r="A55" s="34" t="s">
        <v>35</v>
      </c>
      <c r="B55" s="208">
        <v>7</v>
      </c>
      <c r="C55" s="208"/>
      <c r="D55" s="65"/>
      <c r="E55" s="167">
        <v>28</v>
      </c>
      <c r="F55" s="54"/>
      <c r="G55" s="65"/>
      <c r="H55" s="201">
        <v>19</v>
      </c>
      <c r="I55" s="201"/>
      <c r="J55" s="20"/>
    </row>
    <row r="56" spans="1:10" s="19" customFormat="1" ht="23" customHeight="1" x14ac:dyDescent="0.45">
      <c r="A56" s="67" t="s">
        <v>194</v>
      </c>
      <c r="B56" s="202"/>
      <c r="C56" s="202"/>
      <c r="D56" s="38"/>
      <c r="E56" s="48"/>
      <c r="F56" s="38"/>
      <c r="G56" s="38"/>
      <c r="H56" s="203"/>
      <c r="I56" s="203"/>
      <c r="J56" s="20"/>
    </row>
    <row r="57" spans="1:10" s="19" customFormat="1" ht="36" customHeight="1" x14ac:dyDescent="0.45">
      <c r="A57" s="103" t="s">
        <v>137</v>
      </c>
      <c r="B57" s="209" t="s">
        <v>229</v>
      </c>
      <c r="C57" s="209"/>
      <c r="D57" s="100" t="s">
        <v>32</v>
      </c>
      <c r="E57" s="101" t="s">
        <v>33</v>
      </c>
      <c r="F57" s="100" t="s">
        <v>74</v>
      </c>
      <c r="G57" s="100" t="s">
        <v>151</v>
      </c>
      <c r="H57" s="209" t="s">
        <v>230</v>
      </c>
      <c r="I57" s="210"/>
      <c r="J57" s="20"/>
    </row>
    <row r="58" spans="1:10" s="19" customFormat="1" ht="23" customHeight="1" x14ac:dyDescent="0.45">
      <c r="A58" s="34" t="s">
        <v>75</v>
      </c>
      <c r="B58" s="208">
        <v>7</v>
      </c>
      <c r="C58" s="208"/>
      <c r="D58" s="65"/>
      <c r="E58" s="167">
        <v>28</v>
      </c>
      <c r="F58" s="54"/>
      <c r="G58" s="65"/>
      <c r="H58" s="201">
        <v>19</v>
      </c>
      <c r="I58" s="201"/>
      <c r="J58" s="20"/>
    </row>
    <row r="59" spans="1:10" s="19" customFormat="1" ht="23" customHeight="1" x14ac:dyDescent="0.45">
      <c r="A59" s="37" t="s">
        <v>165</v>
      </c>
      <c r="B59" s="202"/>
      <c r="C59" s="202"/>
      <c r="D59" s="38"/>
      <c r="E59" s="48"/>
      <c r="F59" s="38"/>
      <c r="G59" s="38"/>
      <c r="H59" s="203"/>
      <c r="I59" s="203"/>
      <c r="J59" s="20"/>
    </row>
    <row r="60" spans="1:10" s="19" customFormat="1" ht="23" customHeight="1" x14ac:dyDescent="0.45">
      <c r="A60" s="34" t="s">
        <v>240</v>
      </c>
      <c r="B60" s="208">
        <v>7</v>
      </c>
      <c r="C60" s="208"/>
      <c r="D60" s="65"/>
      <c r="E60" s="167">
        <v>28</v>
      </c>
      <c r="F60" s="54"/>
      <c r="G60" s="65"/>
      <c r="H60" s="201">
        <v>19</v>
      </c>
      <c r="I60" s="201"/>
      <c r="J60" s="20"/>
    </row>
    <row r="61" spans="1:10" s="19" customFormat="1" ht="23" customHeight="1" x14ac:dyDescent="0.45">
      <c r="A61" s="59" t="s">
        <v>164</v>
      </c>
      <c r="B61" s="202"/>
      <c r="C61" s="202"/>
      <c r="D61" s="38"/>
      <c r="E61" s="48"/>
      <c r="F61" s="38"/>
      <c r="G61" s="38"/>
      <c r="H61" s="203"/>
      <c r="I61" s="203"/>
      <c r="J61" s="20"/>
    </row>
    <row r="62" spans="1:10" s="19" customFormat="1" ht="23" customHeight="1" x14ac:dyDescent="0.45">
      <c r="A62" s="34" t="s">
        <v>76</v>
      </c>
      <c r="B62" s="39">
        <v>7</v>
      </c>
      <c r="C62" s="39"/>
      <c r="D62" s="65"/>
      <c r="E62" s="167">
        <v>28</v>
      </c>
      <c r="F62" s="54"/>
      <c r="G62" s="65"/>
      <c r="H62" s="201">
        <v>19</v>
      </c>
      <c r="I62" s="201"/>
      <c r="J62" s="20"/>
    </row>
    <row r="63" spans="1:10" s="19" customFormat="1" ht="23" customHeight="1" x14ac:dyDescent="0.45">
      <c r="A63" s="59" t="s">
        <v>208</v>
      </c>
      <c r="B63" s="202"/>
      <c r="C63" s="202"/>
      <c r="D63" s="38"/>
      <c r="E63" s="48"/>
      <c r="F63" s="38"/>
      <c r="G63" s="38"/>
      <c r="H63" s="203"/>
      <c r="I63" s="203"/>
      <c r="J63" s="20"/>
    </row>
    <row r="64" spans="1:10" s="19" customFormat="1" ht="23" customHeight="1" x14ac:dyDescent="0.45">
      <c r="A64" s="34" t="s">
        <v>203</v>
      </c>
      <c r="B64" s="200">
        <v>7</v>
      </c>
      <c r="C64" s="200"/>
      <c r="D64" s="65"/>
      <c r="E64" s="167">
        <v>28</v>
      </c>
      <c r="F64" s="54"/>
      <c r="G64" s="65"/>
      <c r="H64" s="201">
        <v>19</v>
      </c>
      <c r="I64" s="201"/>
      <c r="J64" s="20"/>
    </row>
    <row r="65" spans="1:10" s="19" customFormat="1" ht="23" customHeight="1" x14ac:dyDescent="0.45">
      <c r="A65" s="37" t="s">
        <v>209</v>
      </c>
      <c r="B65" s="202"/>
      <c r="C65" s="202"/>
      <c r="D65" s="38"/>
      <c r="E65" s="48"/>
      <c r="F65" s="38"/>
      <c r="G65" s="38"/>
      <c r="H65" s="203"/>
      <c r="I65" s="203"/>
      <c r="J65" s="20"/>
    </row>
    <row r="66" spans="1:10" s="19" customFormat="1" ht="23" customHeight="1" x14ac:dyDescent="0.45">
      <c r="A66" s="34" t="s">
        <v>34</v>
      </c>
      <c r="B66" s="202">
        <v>7</v>
      </c>
      <c r="C66" s="202"/>
      <c r="D66" s="65"/>
      <c r="E66" s="167">
        <v>28</v>
      </c>
      <c r="F66" s="54"/>
      <c r="G66" s="65"/>
      <c r="H66" s="201">
        <v>19</v>
      </c>
      <c r="I66" s="201"/>
      <c r="J66" s="20"/>
    </row>
    <row r="67" spans="1:10" s="19" customFormat="1" ht="23" customHeight="1" x14ac:dyDescent="0.45">
      <c r="A67" s="60" t="s">
        <v>162</v>
      </c>
      <c r="B67" s="202"/>
      <c r="C67" s="202"/>
      <c r="D67" s="38"/>
      <c r="E67" s="48"/>
      <c r="F67" s="38"/>
      <c r="G67" s="38"/>
      <c r="H67" s="203"/>
      <c r="I67" s="203"/>
      <c r="J67" s="20"/>
    </row>
    <row r="68" spans="1:10" s="10" customFormat="1" ht="24" customHeight="1" x14ac:dyDescent="0.4">
      <c r="A68" s="34" t="s">
        <v>81</v>
      </c>
      <c r="B68" s="39">
        <v>4</v>
      </c>
      <c r="C68" s="39"/>
      <c r="D68" s="28">
        <f>Lactose!B1</f>
        <v>22</v>
      </c>
      <c r="E68" s="50">
        <f>Lactose!C1</f>
        <v>21</v>
      </c>
      <c r="F68" s="50" t="b">
        <f>ISBLANK(VLOOKUP(D68,Lactose!A3:C24,3))</f>
        <v>1</v>
      </c>
      <c r="G68" s="38"/>
      <c r="H68" s="38"/>
      <c r="I68" s="38"/>
    </row>
    <row r="69" spans="1:10" s="10" customFormat="1" ht="24" customHeight="1" x14ac:dyDescent="0.4">
      <c r="A69" s="31" t="s">
        <v>163</v>
      </c>
      <c r="B69" s="202"/>
      <c r="C69" s="202"/>
      <c r="D69" s="38"/>
      <c r="E69" s="38"/>
      <c r="F69" s="38"/>
      <c r="G69" s="38"/>
      <c r="H69" s="38"/>
      <c r="I69" s="38"/>
    </row>
    <row r="70" spans="1:10" ht="18" customHeight="1" x14ac:dyDescent="0.4"/>
    <row r="71" spans="1:10" ht="28.25" customHeight="1" x14ac:dyDescent="0.45">
      <c r="A71" s="205" t="s">
        <v>95</v>
      </c>
      <c r="B71" s="205"/>
      <c r="C71" s="205"/>
      <c r="D71" s="205"/>
      <c r="E71" s="205"/>
      <c r="F71" s="205"/>
      <c r="G71" s="205"/>
      <c r="H71" s="205"/>
    </row>
    <row r="72" spans="1:10" ht="15" customHeight="1" x14ac:dyDescent="0.45">
      <c r="A72" s="205"/>
      <c r="B72" s="205"/>
      <c r="C72" s="205"/>
      <c r="D72" s="205"/>
      <c r="E72" s="205"/>
      <c r="F72" s="205"/>
      <c r="G72" s="205"/>
      <c r="H72" s="205"/>
    </row>
    <row r="73" spans="1:10" ht="38.1" customHeight="1" x14ac:dyDescent="0.4">
      <c r="A73" s="206" t="s">
        <v>94</v>
      </c>
      <c r="B73" s="206"/>
      <c r="C73" s="206"/>
      <c r="D73" s="206"/>
      <c r="E73" s="206"/>
      <c r="F73" s="206"/>
      <c r="G73" s="206"/>
      <c r="H73" s="206"/>
    </row>
    <row r="74" spans="1:10" ht="18" customHeight="1" x14ac:dyDescent="0.5">
      <c r="A74" s="6"/>
    </row>
    <row r="75" spans="1:10" ht="18" customHeight="1" x14ac:dyDescent="0.4">
      <c r="A75" s="43" t="s">
        <v>81</v>
      </c>
      <c r="B75" s="207"/>
      <c r="C75" s="207"/>
      <c r="D75" s="207"/>
      <c r="E75" s="207"/>
      <c r="F75" s="207"/>
      <c r="G75" s="207"/>
      <c r="H75" s="207"/>
    </row>
    <row r="76" spans="1:10" ht="35.1" customHeight="1" x14ac:dyDescent="0.4">
      <c r="A76" s="42" t="str">
        <f>IF(D68=E68,"bitte eingeben:",IF(F68,"","Art der Modifikation:"))</f>
        <v/>
      </c>
      <c r="B76" s="204"/>
      <c r="C76" s="204"/>
      <c r="D76" s="204"/>
      <c r="E76" s="204"/>
      <c r="F76" s="204"/>
      <c r="G76" s="204"/>
      <c r="H76" s="204"/>
    </row>
    <row r="77" spans="1:10" ht="18" customHeight="1" x14ac:dyDescent="0.4"/>
    <row r="78" spans="1:10" ht="18" customHeight="1" x14ac:dyDescent="0.4"/>
    <row r="79" spans="1:10" ht="18" customHeight="1" x14ac:dyDescent="0.4"/>
    <row r="80" spans="1:10" ht="18" customHeight="1" x14ac:dyDescent="0.4"/>
    <row r="81" ht="18" customHeight="1" x14ac:dyDescent="0.4"/>
    <row r="82" ht="18" customHeight="1" x14ac:dyDescent="0.4"/>
    <row r="83" ht="18" customHeight="1" x14ac:dyDescent="0.4"/>
    <row r="84" ht="18" customHeight="1" x14ac:dyDescent="0.4"/>
  </sheetData>
  <sheetProtection algorithmName="SHA-512" hashValue="69nLkNoOt0vlcdd9ZAjjBhij3FHJ5b2V8R3hqbymuHCIbVmv97yL9ikBxLKCo8cmH7hELNu1pzKkmpBFjKWsxA==" saltValue="Iy+snQZ99N/qoPIeeH+JVg==" spinCount="100000" sheet="1" objects="1" scenarios="1"/>
  <mergeCells count="114">
    <mergeCell ref="E5:F5"/>
    <mergeCell ref="A7:I7"/>
    <mergeCell ref="A8:I8"/>
    <mergeCell ref="A9:I9"/>
    <mergeCell ref="A10:I10"/>
    <mergeCell ref="A11:I11"/>
    <mergeCell ref="A12:I12"/>
    <mergeCell ref="A13:I13"/>
    <mergeCell ref="B17:C17"/>
    <mergeCell ref="H17:I17"/>
    <mergeCell ref="B18:C18"/>
    <mergeCell ref="H18:I18"/>
    <mergeCell ref="B15:C15"/>
    <mergeCell ref="H15:I15"/>
    <mergeCell ref="B16:C16"/>
    <mergeCell ref="B19:C19"/>
    <mergeCell ref="H19:I19"/>
    <mergeCell ref="H16:I16"/>
    <mergeCell ref="B20:C20"/>
    <mergeCell ref="H20:I20"/>
    <mergeCell ref="B21:C21"/>
    <mergeCell ref="H21:I21"/>
    <mergeCell ref="B22:C22"/>
    <mergeCell ref="H22:I22"/>
    <mergeCell ref="B23:C23"/>
    <mergeCell ref="H23:I23"/>
    <mergeCell ref="B24:C24"/>
    <mergeCell ref="H24:I24"/>
    <mergeCell ref="B25:C25"/>
    <mergeCell ref="H25:I25"/>
    <mergeCell ref="B26:C26"/>
    <mergeCell ref="H26:I26"/>
    <mergeCell ref="B27:C27"/>
    <mergeCell ref="H27:I27"/>
    <mergeCell ref="B28:C28"/>
    <mergeCell ref="H28:I28"/>
    <mergeCell ref="B29:C29"/>
    <mergeCell ref="H29:I29"/>
    <mergeCell ref="B30:C30"/>
    <mergeCell ref="H30:I30"/>
    <mergeCell ref="B31:C31"/>
    <mergeCell ref="H31:I31"/>
    <mergeCell ref="B32:C32"/>
    <mergeCell ref="H32:I32"/>
    <mergeCell ref="B33:C33"/>
    <mergeCell ref="H33:I33"/>
    <mergeCell ref="B34:C34"/>
    <mergeCell ref="H34:I34"/>
    <mergeCell ref="B35:C35"/>
    <mergeCell ref="H35:I35"/>
    <mergeCell ref="B36:C36"/>
    <mergeCell ref="H36:I36"/>
    <mergeCell ref="B37:C37"/>
    <mergeCell ref="H37:I37"/>
    <mergeCell ref="B38:C38"/>
    <mergeCell ref="H38:I38"/>
    <mergeCell ref="B39:C39"/>
    <mergeCell ref="H39:I39"/>
    <mergeCell ref="B40:C40"/>
    <mergeCell ref="H40:I40"/>
    <mergeCell ref="B41:C41"/>
    <mergeCell ref="H41:I41"/>
    <mergeCell ref="B42:C42"/>
    <mergeCell ref="H42:I42"/>
    <mergeCell ref="H43:I43"/>
    <mergeCell ref="B44:C44"/>
    <mergeCell ref="H44:I44"/>
    <mergeCell ref="H45:I45"/>
    <mergeCell ref="B46:C46"/>
    <mergeCell ref="H46:I46"/>
    <mergeCell ref="H47:I47"/>
    <mergeCell ref="B48:C48"/>
    <mergeCell ref="H48:I48"/>
    <mergeCell ref="H49:I49"/>
    <mergeCell ref="B50:C50"/>
    <mergeCell ref="H50:I50"/>
    <mergeCell ref="H51:I51"/>
    <mergeCell ref="B52:C52"/>
    <mergeCell ref="H52:I52"/>
    <mergeCell ref="B53:C53"/>
    <mergeCell ref="H53:I53"/>
    <mergeCell ref="B54:C54"/>
    <mergeCell ref="H54:I54"/>
    <mergeCell ref="B55:C55"/>
    <mergeCell ref="H55:I55"/>
    <mergeCell ref="B56:C56"/>
    <mergeCell ref="B57:C57"/>
    <mergeCell ref="H57:I57"/>
    <mergeCell ref="B58:C58"/>
    <mergeCell ref="H58:I58"/>
    <mergeCell ref="H56:I56"/>
    <mergeCell ref="B59:C59"/>
    <mergeCell ref="B60:C60"/>
    <mergeCell ref="H60:I60"/>
    <mergeCell ref="B61:C61"/>
    <mergeCell ref="H62:I62"/>
    <mergeCell ref="B63:C63"/>
    <mergeCell ref="H63:I63"/>
    <mergeCell ref="H59:I59"/>
    <mergeCell ref="H61:I61"/>
    <mergeCell ref="B64:C64"/>
    <mergeCell ref="H64:I64"/>
    <mergeCell ref="B65:C65"/>
    <mergeCell ref="H65:I65"/>
    <mergeCell ref="B66:C66"/>
    <mergeCell ref="H66:I66"/>
    <mergeCell ref="B76:H76"/>
    <mergeCell ref="B67:C67"/>
    <mergeCell ref="B69:C69"/>
    <mergeCell ref="A71:H71"/>
    <mergeCell ref="A72:H72"/>
    <mergeCell ref="A73:H73"/>
    <mergeCell ref="B75:H75"/>
    <mergeCell ref="H67:I67"/>
  </mergeCells>
  <conditionalFormatting sqref="B17:C17">
    <cfRule type="expression" dxfId="223" priority="31" stopIfTrue="1">
      <formula>B16-4&lt;0</formula>
    </cfRule>
  </conditionalFormatting>
  <conditionalFormatting sqref="B19:C19">
    <cfRule type="expression" dxfId="222" priority="114" stopIfTrue="1">
      <formula>B18-7&lt;0</formula>
    </cfRule>
  </conditionalFormatting>
  <conditionalFormatting sqref="B21:C21">
    <cfRule type="expression" dxfId="221" priority="96" stopIfTrue="1">
      <formula>B20-7&lt;0</formula>
    </cfRule>
  </conditionalFormatting>
  <conditionalFormatting sqref="B23:C23">
    <cfRule type="expression" dxfId="220" priority="94" stopIfTrue="1">
      <formula>B22-7&lt;0</formula>
    </cfRule>
  </conditionalFormatting>
  <conditionalFormatting sqref="B25:C25">
    <cfRule type="expression" dxfId="219" priority="93" stopIfTrue="1">
      <formula>B24-7&lt;0</formula>
    </cfRule>
  </conditionalFormatting>
  <conditionalFormatting sqref="B27:C27">
    <cfRule type="expression" dxfId="218" priority="92" stopIfTrue="1">
      <formula>B26-7&lt;0</formula>
    </cfRule>
  </conditionalFormatting>
  <conditionalFormatting sqref="B29:C29">
    <cfRule type="expression" dxfId="217" priority="91" stopIfTrue="1">
      <formula>B28-7&lt;0</formula>
    </cfRule>
  </conditionalFormatting>
  <conditionalFormatting sqref="B31:C31">
    <cfRule type="expression" dxfId="216" priority="90" stopIfTrue="1">
      <formula>B30-7&lt;0</formula>
    </cfRule>
  </conditionalFormatting>
  <conditionalFormatting sqref="B33:C33">
    <cfRule type="expression" dxfId="215" priority="89" stopIfTrue="1">
      <formula>B32-7&lt;0</formula>
    </cfRule>
  </conditionalFormatting>
  <conditionalFormatting sqref="B35:C35">
    <cfRule type="expression" dxfId="214" priority="88" stopIfTrue="1">
      <formula>B34-7&lt;0</formula>
    </cfRule>
  </conditionalFormatting>
  <conditionalFormatting sqref="B38:C38">
    <cfRule type="expression" dxfId="213" priority="87" stopIfTrue="1">
      <formula>B37-7&lt;0</formula>
    </cfRule>
  </conditionalFormatting>
  <conditionalFormatting sqref="B40:C40">
    <cfRule type="expression" dxfId="212" priority="86" stopIfTrue="1">
      <formula>B39-7&lt;0</formula>
    </cfRule>
  </conditionalFormatting>
  <conditionalFormatting sqref="B42:C42">
    <cfRule type="expression" dxfId="211" priority="85" stopIfTrue="1">
      <formula>B41-7&lt;0</formula>
    </cfRule>
  </conditionalFormatting>
  <conditionalFormatting sqref="B44:C44">
    <cfRule type="expression" dxfId="210" priority="84" stopIfTrue="1">
      <formula>B43-7&lt;0</formula>
    </cfRule>
  </conditionalFormatting>
  <conditionalFormatting sqref="B46:C46">
    <cfRule type="expression" dxfId="209" priority="83" stopIfTrue="1">
      <formula>B45-7&lt;0</formula>
    </cfRule>
  </conditionalFormatting>
  <conditionalFormatting sqref="B48:C48">
    <cfRule type="expression" dxfId="208" priority="82" stopIfTrue="1">
      <formula>B47-7&lt;0</formula>
    </cfRule>
  </conditionalFormatting>
  <conditionalFormatting sqref="B50:C50">
    <cfRule type="expression" dxfId="207" priority="81" stopIfTrue="1">
      <formula>B49-7&lt;0</formula>
    </cfRule>
  </conditionalFormatting>
  <conditionalFormatting sqref="B52:C52">
    <cfRule type="expression" dxfId="206" priority="80" stopIfTrue="1">
      <formula>B51-7&lt;0</formula>
    </cfRule>
  </conditionalFormatting>
  <conditionalFormatting sqref="B54:C54">
    <cfRule type="expression" dxfId="205" priority="79" stopIfTrue="1">
      <formula>B53-10&lt;0</formula>
    </cfRule>
  </conditionalFormatting>
  <conditionalFormatting sqref="B56:C56">
    <cfRule type="expression" dxfId="204" priority="78" stopIfTrue="1">
      <formula>B55-7&lt;0</formula>
    </cfRule>
  </conditionalFormatting>
  <conditionalFormatting sqref="B59:C59">
    <cfRule type="expression" dxfId="203" priority="77" stopIfTrue="1">
      <formula>B58-7&lt;0</formula>
    </cfRule>
  </conditionalFormatting>
  <conditionalFormatting sqref="B61:C61">
    <cfRule type="expression" dxfId="202" priority="76" stopIfTrue="1">
      <formula>B60-7&lt;0</formula>
    </cfRule>
  </conditionalFormatting>
  <conditionalFormatting sqref="B63:C63">
    <cfRule type="expression" dxfId="201" priority="75" stopIfTrue="1">
      <formula>B62-7&lt;0</formula>
    </cfRule>
  </conditionalFormatting>
  <conditionalFormatting sqref="B65:C65">
    <cfRule type="expression" dxfId="200" priority="74" stopIfTrue="1">
      <formula>B64-7&lt;0</formula>
    </cfRule>
  </conditionalFormatting>
  <conditionalFormatting sqref="B67:C67">
    <cfRule type="expression" dxfId="199" priority="73" stopIfTrue="1">
      <formula>B66-7&lt;0</formula>
    </cfRule>
  </conditionalFormatting>
  <conditionalFormatting sqref="B69:C69">
    <cfRule type="expression" dxfId="198" priority="72" stopIfTrue="1">
      <formula>B68&lt;4</formula>
    </cfRule>
  </conditionalFormatting>
  <conditionalFormatting sqref="B76:H76">
    <cfRule type="expression" dxfId="197" priority="133" stopIfTrue="1">
      <formula>OR($D$68-$E$68=0,NOT($F$68))</formula>
    </cfRule>
  </conditionalFormatting>
  <conditionalFormatting sqref="D16">
    <cfRule type="expression" dxfId="196" priority="2" stopIfTrue="1">
      <formula>B16-4&lt;0</formula>
    </cfRule>
  </conditionalFormatting>
  <conditionalFormatting sqref="D18">
    <cfRule type="expression" dxfId="195" priority="95" stopIfTrue="1">
      <formula>B18-7&lt;0</formula>
    </cfRule>
  </conditionalFormatting>
  <conditionalFormatting sqref="D20">
    <cfRule type="expression" dxfId="194" priority="71" stopIfTrue="1">
      <formula>B20-7&lt;0</formula>
    </cfRule>
  </conditionalFormatting>
  <conditionalFormatting sqref="D22">
    <cfRule type="expression" dxfId="193" priority="70" stopIfTrue="1">
      <formula>B22-7&lt;0</formula>
    </cfRule>
  </conditionalFormatting>
  <conditionalFormatting sqref="D24">
    <cfRule type="expression" dxfId="192" priority="69" stopIfTrue="1">
      <formula>B24-7&lt;0</formula>
    </cfRule>
  </conditionalFormatting>
  <conditionalFormatting sqref="D26">
    <cfRule type="expression" dxfId="191" priority="68" stopIfTrue="1">
      <formula>B26-7&lt;0</formula>
    </cfRule>
  </conditionalFormatting>
  <conditionalFormatting sqref="D28">
    <cfRule type="expression" dxfId="190" priority="67" stopIfTrue="1">
      <formula>B28-7&lt;0</formula>
    </cfRule>
  </conditionalFormatting>
  <conditionalFormatting sqref="D30">
    <cfRule type="expression" dxfId="189" priority="66" stopIfTrue="1">
      <formula>B30-7&lt;0</formula>
    </cfRule>
  </conditionalFormatting>
  <conditionalFormatting sqref="D32">
    <cfRule type="expression" dxfId="188" priority="65" stopIfTrue="1">
      <formula>B32-7&lt;0</formula>
    </cfRule>
  </conditionalFormatting>
  <conditionalFormatting sqref="D34">
    <cfRule type="expression" dxfId="187" priority="64" stopIfTrue="1">
      <formula>B34-7&lt;0</formula>
    </cfRule>
  </conditionalFormatting>
  <conditionalFormatting sqref="D37">
    <cfRule type="expression" dxfId="186" priority="63" stopIfTrue="1">
      <formula>B37-7&lt;0</formula>
    </cfRule>
  </conditionalFormatting>
  <conditionalFormatting sqref="D39">
    <cfRule type="expression" dxfId="185" priority="62" stopIfTrue="1">
      <formula>B39-7&lt;0</formula>
    </cfRule>
  </conditionalFormatting>
  <conditionalFormatting sqref="D41">
    <cfRule type="expression" dxfId="184" priority="61" stopIfTrue="1">
      <formula>B41-7&lt;0</formula>
    </cfRule>
  </conditionalFormatting>
  <conditionalFormatting sqref="D43">
    <cfRule type="expression" dxfId="183" priority="60" stopIfTrue="1">
      <formula>B43-7&lt;0</formula>
    </cfRule>
  </conditionalFormatting>
  <conditionalFormatting sqref="D45">
    <cfRule type="expression" dxfId="182" priority="59" stopIfTrue="1">
      <formula>B45-7&lt;0</formula>
    </cfRule>
  </conditionalFormatting>
  <conditionalFormatting sqref="D47">
    <cfRule type="expression" dxfId="181" priority="58" stopIfTrue="1">
      <formula>B47-7&lt;0</formula>
    </cfRule>
  </conditionalFormatting>
  <conditionalFormatting sqref="D49">
    <cfRule type="expression" dxfId="180" priority="57" stopIfTrue="1">
      <formula>B49-7&lt;0</formula>
    </cfRule>
  </conditionalFormatting>
  <conditionalFormatting sqref="D51">
    <cfRule type="expression" dxfId="179" priority="56" stopIfTrue="1">
      <formula>B51-7&lt;0</formula>
    </cfRule>
  </conditionalFormatting>
  <conditionalFormatting sqref="D53">
    <cfRule type="expression" dxfId="178" priority="55" stopIfTrue="1">
      <formula>B53-10&lt;0</formula>
    </cfRule>
  </conditionalFormatting>
  <conditionalFormatting sqref="D55">
    <cfRule type="expression" dxfId="177" priority="54" stopIfTrue="1">
      <formula>B55-7&lt;0</formula>
    </cfRule>
  </conditionalFormatting>
  <conditionalFormatting sqref="D58">
    <cfRule type="expression" dxfId="176" priority="53" stopIfTrue="1">
      <formula>B58-7&lt;0</formula>
    </cfRule>
  </conditionalFormatting>
  <conditionalFormatting sqref="D60">
    <cfRule type="expression" dxfId="175" priority="52" stopIfTrue="1">
      <formula>B60-7&lt;0</formula>
    </cfRule>
  </conditionalFormatting>
  <conditionalFormatting sqref="D62">
    <cfRule type="expression" dxfId="174" priority="51" stopIfTrue="1">
      <formula>B62-7&lt;0</formula>
    </cfRule>
  </conditionalFormatting>
  <conditionalFormatting sqref="D64">
    <cfRule type="expression" dxfId="173" priority="50" stopIfTrue="1">
      <formula>B64-7&lt;0</formula>
    </cfRule>
  </conditionalFormatting>
  <conditionalFormatting sqref="D66">
    <cfRule type="expression" dxfId="172" priority="49" stopIfTrue="1">
      <formula>B66-7&lt;0</formula>
    </cfRule>
  </conditionalFormatting>
  <conditionalFormatting sqref="D68">
    <cfRule type="expression" dxfId="171" priority="134" stopIfTrue="1">
      <formula>$D$68-$E$68=1</formula>
    </cfRule>
  </conditionalFormatting>
  <conditionalFormatting sqref="E17">
    <cfRule type="expression" dxfId="170" priority="233" stopIfTrue="1">
      <formula>E4-33=0</formula>
    </cfRule>
  </conditionalFormatting>
  <conditionalFormatting sqref="E19 E21 E23 E25 E27 E29 E31 E33 E42 E44 E46 E48 E50 E52 E54 E56 E59 E61 E63 E67">
    <cfRule type="expression" dxfId="169" priority="132" stopIfTrue="1">
      <formula>E18-33=0</formula>
    </cfRule>
  </conditionalFormatting>
  <conditionalFormatting sqref="E35">
    <cfRule type="expression" dxfId="168" priority="103" stopIfTrue="1">
      <formula>E34-33=0</formula>
    </cfRule>
  </conditionalFormatting>
  <conditionalFormatting sqref="E38">
    <cfRule type="expression" dxfId="167" priority="107" stopIfTrue="1">
      <formula>E37-33=0</formula>
    </cfRule>
  </conditionalFormatting>
  <conditionalFormatting sqref="E40">
    <cfRule type="expression" dxfId="166" priority="113" stopIfTrue="1">
      <formula>E39-33=0</formula>
    </cfRule>
  </conditionalFormatting>
  <conditionalFormatting sqref="E65">
    <cfRule type="expression" dxfId="165" priority="99" stopIfTrue="1">
      <formula>E64-33=0</formula>
    </cfRule>
  </conditionalFormatting>
  <conditionalFormatting sqref="E68">
    <cfRule type="expression" dxfId="164" priority="137" stopIfTrue="1">
      <formula>E66-33=0</formula>
    </cfRule>
  </conditionalFormatting>
  <conditionalFormatting sqref="F16">
    <cfRule type="expression" dxfId="163" priority="27" stopIfTrue="1">
      <formula>E16=$E$4</formula>
    </cfRule>
  </conditionalFormatting>
  <conditionalFormatting sqref="F18">
    <cfRule type="expression" dxfId="162" priority="26" stopIfTrue="1">
      <formula>E18=$E$4</formula>
    </cfRule>
  </conditionalFormatting>
  <conditionalFormatting sqref="F20">
    <cfRule type="expression" dxfId="161" priority="25" stopIfTrue="1">
      <formula>E20=$E$4</formula>
    </cfRule>
  </conditionalFormatting>
  <conditionalFormatting sqref="F22">
    <cfRule type="expression" dxfId="160" priority="24" stopIfTrue="1">
      <formula>E22=$E$4</formula>
    </cfRule>
  </conditionalFormatting>
  <conditionalFormatting sqref="F24">
    <cfRule type="expression" dxfId="159" priority="23" stopIfTrue="1">
      <formula>E24=$E$4</formula>
    </cfRule>
  </conditionalFormatting>
  <conditionalFormatting sqref="F26">
    <cfRule type="expression" dxfId="158" priority="22" stopIfTrue="1">
      <formula>E26=$E$4</formula>
    </cfRule>
  </conditionalFormatting>
  <conditionalFormatting sqref="F28">
    <cfRule type="expression" dxfId="157" priority="21" stopIfTrue="1">
      <formula>E28=$E$4</formula>
    </cfRule>
  </conditionalFormatting>
  <conditionalFormatting sqref="F30">
    <cfRule type="expression" dxfId="156" priority="20" stopIfTrue="1">
      <formula>E30=$E$4</formula>
    </cfRule>
  </conditionalFormatting>
  <conditionalFormatting sqref="F32">
    <cfRule type="expression" dxfId="155" priority="19" stopIfTrue="1">
      <formula>E32=$E$4</formula>
    </cfRule>
  </conditionalFormatting>
  <conditionalFormatting sqref="F34">
    <cfRule type="expression" dxfId="154" priority="18" stopIfTrue="1">
      <formula>E34=$E$4</formula>
    </cfRule>
  </conditionalFormatting>
  <conditionalFormatting sqref="F37">
    <cfRule type="expression" dxfId="153" priority="17" stopIfTrue="1">
      <formula>E37=$E$4</formula>
    </cfRule>
  </conditionalFormatting>
  <conditionalFormatting sqref="F39">
    <cfRule type="expression" dxfId="152" priority="16" stopIfTrue="1">
      <formula>E39=$E$4</formula>
    </cfRule>
  </conditionalFormatting>
  <conditionalFormatting sqref="F41">
    <cfRule type="expression" dxfId="151" priority="15" stopIfTrue="1">
      <formula>E41=$E$4</formula>
    </cfRule>
  </conditionalFormatting>
  <conditionalFormatting sqref="F43">
    <cfRule type="expression" dxfId="150" priority="14" stopIfTrue="1">
      <formula>E43=$E$4</formula>
    </cfRule>
  </conditionalFormatting>
  <conditionalFormatting sqref="F45">
    <cfRule type="expression" dxfId="149" priority="13" stopIfTrue="1">
      <formula>E45=$E$4</formula>
    </cfRule>
  </conditionalFormatting>
  <conditionalFormatting sqref="F47">
    <cfRule type="expression" dxfId="148" priority="12" stopIfTrue="1">
      <formula>E47=$E$4</formula>
    </cfRule>
  </conditionalFormatting>
  <conditionalFormatting sqref="F49">
    <cfRule type="expression" dxfId="147" priority="11" stopIfTrue="1">
      <formula>E49=$E$4</formula>
    </cfRule>
  </conditionalFormatting>
  <conditionalFormatting sqref="F51">
    <cfRule type="expression" dxfId="146" priority="10" stopIfTrue="1">
      <formula>E51=$E$4</formula>
    </cfRule>
  </conditionalFormatting>
  <conditionalFormatting sqref="F53">
    <cfRule type="expression" dxfId="145" priority="9" stopIfTrue="1">
      <formula>E53=$E$4</formula>
    </cfRule>
  </conditionalFormatting>
  <conditionalFormatting sqref="F55">
    <cfRule type="expression" dxfId="144" priority="8" stopIfTrue="1">
      <formula>E55=$E$4</formula>
    </cfRule>
  </conditionalFormatting>
  <conditionalFormatting sqref="F58">
    <cfRule type="expression" dxfId="143" priority="7" stopIfTrue="1">
      <formula>E58=$E$4</formula>
    </cfRule>
  </conditionalFormatting>
  <conditionalFormatting sqref="F60">
    <cfRule type="expression" dxfId="142" priority="6" stopIfTrue="1">
      <formula>E60=$E$4</formula>
    </cfRule>
  </conditionalFormatting>
  <conditionalFormatting sqref="F62">
    <cfRule type="expression" dxfId="141" priority="5" stopIfTrue="1">
      <formula>E62=$E$4</formula>
    </cfRule>
  </conditionalFormatting>
  <conditionalFormatting sqref="F64">
    <cfRule type="expression" dxfId="140" priority="4" stopIfTrue="1">
      <formula>E64=$E$4</formula>
    </cfRule>
  </conditionalFormatting>
  <conditionalFormatting sqref="F66">
    <cfRule type="expression" dxfId="139" priority="3" stopIfTrue="1">
      <formula>E66=$E$4</formula>
    </cfRule>
  </conditionalFormatting>
  <conditionalFormatting sqref="F17:G17">
    <cfRule type="expression" dxfId="138" priority="29" stopIfTrue="1">
      <formula>E17=30</formula>
    </cfRule>
  </conditionalFormatting>
  <conditionalFormatting sqref="F19:G19 F21:G21 F23:G23 F25:G25 F27:G27 F29:G29 F31:G31 F33:G33 F42:G42 F44:G44 F46:G46 F48:G48 F50:G50 F52:G52 F54:G54 F56:G56 F59:G59 F61:G61 F63:G63 F67:G69">
    <cfRule type="expression" dxfId="137" priority="131" stopIfTrue="1">
      <formula>E19=30</formula>
    </cfRule>
  </conditionalFormatting>
  <conditionalFormatting sqref="F35:G35">
    <cfRule type="expression" dxfId="136" priority="102" stopIfTrue="1">
      <formula>E35=30</formula>
    </cfRule>
  </conditionalFormatting>
  <conditionalFormatting sqref="F38:G38">
    <cfRule type="expression" dxfId="135" priority="106" stopIfTrue="1">
      <formula>E38=30</formula>
    </cfRule>
  </conditionalFormatting>
  <conditionalFormatting sqref="F40:G40">
    <cfRule type="expression" dxfId="134" priority="112" stopIfTrue="1">
      <formula>E40=30</formula>
    </cfRule>
  </conditionalFormatting>
  <conditionalFormatting sqref="F65:G65">
    <cfRule type="expression" dxfId="133" priority="98" stopIfTrue="1">
      <formula>E65=30</formula>
    </cfRule>
  </conditionalFormatting>
  <conditionalFormatting sqref="G16">
    <cfRule type="expression" dxfId="132" priority="1" stopIfTrue="1">
      <formula>B16&lt;4</formula>
    </cfRule>
  </conditionalFormatting>
  <conditionalFormatting sqref="G18 G20 G22 G24 G26 G28 G30 G32 G41 G43 G45 G47 G49 G51 G62 G64">
    <cfRule type="expression" dxfId="131" priority="135" stopIfTrue="1">
      <formula>B18&lt;7</formula>
    </cfRule>
  </conditionalFormatting>
  <conditionalFormatting sqref="G37">
    <cfRule type="expression" dxfId="130" priority="104" stopIfTrue="1">
      <formula>B37&lt;4</formula>
    </cfRule>
  </conditionalFormatting>
  <conditionalFormatting sqref="G39">
    <cfRule type="expression" dxfId="129" priority="110" stopIfTrue="1">
      <formula>B39&lt;7</formula>
    </cfRule>
  </conditionalFormatting>
  <conditionalFormatting sqref="G53">
    <cfRule type="expression" dxfId="128" priority="40" stopIfTrue="1">
      <formula>B53&lt;10</formula>
    </cfRule>
  </conditionalFormatting>
  <conditionalFormatting sqref="G55">
    <cfRule type="expression" dxfId="127" priority="39" stopIfTrue="1">
      <formula>B55&lt;7</formula>
    </cfRule>
  </conditionalFormatting>
  <conditionalFormatting sqref="G58">
    <cfRule type="expression" dxfId="126" priority="43" stopIfTrue="1">
      <formula>B58&lt;7</formula>
    </cfRule>
  </conditionalFormatting>
  <conditionalFormatting sqref="G60">
    <cfRule type="expression" dxfId="125" priority="42" stopIfTrue="1">
      <formula>B60&lt;7</formula>
    </cfRule>
  </conditionalFormatting>
  <conditionalFormatting sqref="G66">
    <cfRule type="expression" dxfId="124" priority="41" stopIfTrue="1">
      <formula>B66&lt;7</formula>
    </cfRule>
  </conditionalFormatting>
  <conditionalFormatting sqref="H17:I17 H19:I19 H21:I21 H23:I23 H25:I25 H27:I27 H29:I29 H31:I31 H33:I33 H35:I35 H38:I38 H40:I40 H42:I42 H44:I44 H46:I46 H48:I48 H50:I50 H52:I52 H54:I54 H56:I56 H59:I59 H61:I61 H63:I63 H65:I65 H67:I67">
    <cfRule type="expression" dxfId="123" priority="342" stopIfTrue="1">
      <formula>H16-$F$4=0</formula>
    </cfRule>
  </conditionalFormatting>
  <conditionalFormatting sqref="H68:I69">
    <cfRule type="expression" dxfId="122" priority="33" stopIfTrue="1">
      <formula>G68=30</formula>
    </cfRule>
  </conditionalFormatting>
  <conditionalFormatting sqref="J41:J67">
    <cfRule type="cellIs" dxfId="121" priority="130" stopIfTrue="1" operator="equal">
      <formula>15</formula>
    </cfRule>
  </conditionalFormatting>
  <dataValidations count="1">
    <dataValidation type="custom" allowBlank="1" showInputMessage="1" showErrorMessage="1" sqref="F42 F44 F46 F48 F50 F35 F63 F61 F69 F19 F21 F23 F25 F27 F29 F31 F33 F40 F38 F56 F52 F54 F59 F65 F67 F17" xr:uid="{00000000-0002-0000-0800-000000000000}">
      <formula1>"A-Z"</formula1>
    </dataValidation>
  </dataValidations>
  <hyperlinks>
    <hyperlink ref="B4" r:id="rId1" xr:uid="{00000000-0004-0000-0800-000000000000}"/>
  </hyperlinks>
  <pageMargins left="0.47244094488188981" right="0.47244094488188981" top="0.59055118110236227" bottom="0.39370078740157483" header="0.31496062992125984" footer="0.23622047244094491"/>
  <pageSetup paperSize="9" orientation="landscape" verticalDpi="196" r:id="rId2"/>
  <headerFooter alignWithMargins="0">
    <oddHeader>&amp;LErgebnisdatenblatt&amp;C&amp;F&amp;RSeite &amp;P von &amp;N  Seiten</oddHeader>
    <oddFooter>&amp;L(c) LVU, 79336 Herbolzheim&amp;RTel +49 7643 40335; Fax: +49 7643 40319; info@lvus.de</oddFooter>
  </headerFooter>
  <rowBreaks count="3" manualBreakCount="3">
    <brk id="14" max="16383" man="1"/>
    <brk id="35" max="16383" man="1"/>
    <brk id="56"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45057" r:id="rId5" name="Drop Down 1">
              <controlPr locked="0" defaultSize="0" autoLine="0" autoPict="0">
                <anchor moveWithCells="1">
                  <from>
                    <xdr:col>1</xdr:col>
                    <xdr:colOff>23813</xdr:colOff>
                    <xdr:row>40</xdr:row>
                    <xdr:rowOff>23813</xdr:rowOff>
                  </from>
                  <to>
                    <xdr:col>3</xdr:col>
                    <xdr:colOff>0</xdr:colOff>
                    <xdr:row>40</xdr:row>
                    <xdr:rowOff>276225</xdr:rowOff>
                  </to>
                </anchor>
              </controlPr>
            </control>
          </mc:Choice>
        </mc:AlternateContent>
        <mc:AlternateContent xmlns:mc="http://schemas.openxmlformats.org/markup-compatibility/2006">
          <mc:Choice Requires="x14">
            <control shapeId="45058" r:id="rId6" name="Drop Down 2">
              <controlPr locked="0" defaultSize="0" autoLine="0" autoPict="0">
                <anchor moveWithCells="1">
                  <from>
                    <xdr:col>1</xdr:col>
                    <xdr:colOff>23813</xdr:colOff>
                    <xdr:row>42</xdr:row>
                    <xdr:rowOff>23813</xdr:rowOff>
                  </from>
                  <to>
                    <xdr:col>3</xdr:col>
                    <xdr:colOff>0</xdr:colOff>
                    <xdr:row>42</xdr:row>
                    <xdr:rowOff>276225</xdr:rowOff>
                  </to>
                </anchor>
              </controlPr>
            </control>
          </mc:Choice>
        </mc:AlternateContent>
        <mc:AlternateContent xmlns:mc="http://schemas.openxmlformats.org/markup-compatibility/2006">
          <mc:Choice Requires="x14">
            <control shapeId="45059" r:id="rId7" name="Drop Down 3">
              <controlPr locked="0" defaultSize="0" autoLine="0" autoPict="0">
                <anchor moveWithCells="1">
                  <from>
                    <xdr:col>1</xdr:col>
                    <xdr:colOff>23813</xdr:colOff>
                    <xdr:row>44</xdr:row>
                    <xdr:rowOff>23813</xdr:rowOff>
                  </from>
                  <to>
                    <xdr:col>3</xdr:col>
                    <xdr:colOff>0</xdr:colOff>
                    <xdr:row>44</xdr:row>
                    <xdr:rowOff>276225</xdr:rowOff>
                  </to>
                </anchor>
              </controlPr>
            </control>
          </mc:Choice>
        </mc:AlternateContent>
        <mc:AlternateContent xmlns:mc="http://schemas.openxmlformats.org/markup-compatibility/2006">
          <mc:Choice Requires="x14">
            <control shapeId="45060" r:id="rId8" name="Drop Down 4">
              <controlPr locked="0" defaultSize="0" autoLine="0" autoPict="0">
                <anchor moveWithCells="1">
                  <from>
                    <xdr:col>1</xdr:col>
                    <xdr:colOff>9525</xdr:colOff>
                    <xdr:row>46</xdr:row>
                    <xdr:rowOff>23813</xdr:rowOff>
                  </from>
                  <to>
                    <xdr:col>3</xdr:col>
                    <xdr:colOff>0</xdr:colOff>
                    <xdr:row>46</xdr:row>
                    <xdr:rowOff>276225</xdr:rowOff>
                  </to>
                </anchor>
              </controlPr>
            </control>
          </mc:Choice>
        </mc:AlternateContent>
        <mc:AlternateContent xmlns:mc="http://schemas.openxmlformats.org/markup-compatibility/2006">
          <mc:Choice Requires="x14">
            <control shapeId="45061" r:id="rId9" name="Drop Down 5">
              <controlPr locked="0" defaultSize="0" autoLine="0" autoPict="0">
                <anchor moveWithCells="1">
                  <from>
                    <xdr:col>1</xdr:col>
                    <xdr:colOff>9525</xdr:colOff>
                    <xdr:row>48</xdr:row>
                    <xdr:rowOff>23813</xdr:rowOff>
                  </from>
                  <to>
                    <xdr:col>3</xdr:col>
                    <xdr:colOff>0</xdr:colOff>
                    <xdr:row>49</xdr:row>
                    <xdr:rowOff>0</xdr:rowOff>
                  </to>
                </anchor>
              </controlPr>
            </control>
          </mc:Choice>
        </mc:AlternateContent>
        <mc:AlternateContent xmlns:mc="http://schemas.openxmlformats.org/markup-compatibility/2006">
          <mc:Choice Requires="x14">
            <control shapeId="45062" r:id="rId10" name="Drop Down 6">
              <controlPr locked="0" defaultSize="0" autoLine="0" autoPict="0">
                <anchor moveWithCells="1">
                  <from>
                    <xdr:col>1</xdr:col>
                    <xdr:colOff>9525</xdr:colOff>
                    <xdr:row>50</xdr:row>
                    <xdr:rowOff>23813</xdr:rowOff>
                  </from>
                  <to>
                    <xdr:col>3</xdr:col>
                    <xdr:colOff>0</xdr:colOff>
                    <xdr:row>51</xdr:row>
                    <xdr:rowOff>0</xdr:rowOff>
                  </to>
                </anchor>
              </controlPr>
            </control>
          </mc:Choice>
        </mc:AlternateContent>
        <mc:AlternateContent xmlns:mc="http://schemas.openxmlformats.org/markup-compatibility/2006">
          <mc:Choice Requires="x14">
            <control shapeId="45063" r:id="rId11" name="Drop Down 7">
              <controlPr locked="0" defaultSize="0" autoLine="0" autoPict="0">
                <anchor moveWithCells="1">
                  <from>
                    <xdr:col>1</xdr:col>
                    <xdr:colOff>9525</xdr:colOff>
                    <xdr:row>61</xdr:row>
                    <xdr:rowOff>23813</xdr:rowOff>
                  </from>
                  <to>
                    <xdr:col>3</xdr:col>
                    <xdr:colOff>0</xdr:colOff>
                    <xdr:row>62</xdr:row>
                    <xdr:rowOff>0</xdr:rowOff>
                  </to>
                </anchor>
              </controlPr>
            </control>
          </mc:Choice>
        </mc:AlternateContent>
        <mc:AlternateContent xmlns:mc="http://schemas.openxmlformats.org/markup-compatibility/2006">
          <mc:Choice Requires="x14">
            <control shapeId="45064" r:id="rId12" name="Drop Down 8">
              <controlPr locked="0" defaultSize="0" autoLine="0" autoPict="0">
                <anchor moveWithCells="1">
                  <from>
                    <xdr:col>7</xdr:col>
                    <xdr:colOff>61913</xdr:colOff>
                    <xdr:row>13</xdr:row>
                    <xdr:rowOff>23813</xdr:rowOff>
                  </from>
                  <to>
                    <xdr:col>8</xdr:col>
                    <xdr:colOff>0</xdr:colOff>
                    <xdr:row>13</xdr:row>
                    <xdr:rowOff>295275</xdr:rowOff>
                  </to>
                </anchor>
              </controlPr>
            </control>
          </mc:Choice>
        </mc:AlternateContent>
        <mc:AlternateContent xmlns:mc="http://schemas.openxmlformats.org/markup-compatibility/2006">
          <mc:Choice Requires="x14">
            <control shapeId="45065" r:id="rId13" name="Drop Down 9">
              <controlPr locked="0" defaultSize="0" autoLine="0" autoPict="0">
                <anchor moveWithCells="1">
                  <from>
                    <xdr:col>1</xdr:col>
                    <xdr:colOff>9525</xdr:colOff>
                    <xdr:row>67</xdr:row>
                    <xdr:rowOff>23813</xdr:rowOff>
                  </from>
                  <to>
                    <xdr:col>3</xdr:col>
                    <xdr:colOff>0</xdr:colOff>
                    <xdr:row>67</xdr:row>
                    <xdr:rowOff>290513</xdr:rowOff>
                  </to>
                </anchor>
              </controlPr>
            </control>
          </mc:Choice>
        </mc:AlternateContent>
        <mc:AlternateContent xmlns:mc="http://schemas.openxmlformats.org/markup-compatibility/2006">
          <mc:Choice Requires="x14">
            <control shapeId="45066" r:id="rId14" name="Drop Down 10">
              <controlPr locked="0" defaultSize="0" autoLine="0" autoPict="0">
                <anchor moveWithCells="1">
                  <from>
                    <xdr:col>1</xdr:col>
                    <xdr:colOff>23813</xdr:colOff>
                    <xdr:row>74</xdr:row>
                    <xdr:rowOff>9525</xdr:rowOff>
                  </from>
                  <to>
                    <xdr:col>8</xdr:col>
                    <xdr:colOff>0</xdr:colOff>
                    <xdr:row>74</xdr:row>
                    <xdr:rowOff>214313</xdr:rowOff>
                  </to>
                </anchor>
              </controlPr>
            </control>
          </mc:Choice>
        </mc:AlternateContent>
        <mc:AlternateContent xmlns:mc="http://schemas.openxmlformats.org/markup-compatibility/2006">
          <mc:Choice Requires="x14">
            <control shapeId="45067" r:id="rId15" name="Drop Down 11">
              <controlPr locked="0" defaultSize="0" autoLine="0" autoPict="0">
                <anchor moveWithCells="1">
                  <from>
                    <xdr:col>1</xdr:col>
                    <xdr:colOff>23813</xdr:colOff>
                    <xdr:row>17</xdr:row>
                    <xdr:rowOff>38100</xdr:rowOff>
                  </from>
                  <to>
                    <xdr:col>2</xdr:col>
                    <xdr:colOff>0</xdr:colOff>
                    <xdr:row>18</xdr:row>
                    <xdr:rowOff>9525</xdr:rowOff>
                  </to>
                </anchor>
              </controlPr>
            </control>
          </mc:Choice>
        </mc:AlternateContent>
        <mc:AlternateContent xmlns:mc="http://schemas.openxmlformats.org/markup-compatibility/2006">
          <mc:Choice Requires="x14">
            <control shapeId="45068" r:id="rId16" name="Drop Down 12">
              <controlPr locked="0" defaultSize="0" autoLine="0" autoPict="0">
                <anchor moveWithCells="1">
                  <from>
                    <xdr:col>1</xdr:col>
                    <xdr:colOff>23813</xdr:colOff>
                    <xdr:row>19</xdr:row>
                    <xdr:rowOff>38100</xdr:rowOff>
                  </from>
                  <to>
                    <xdr:col>2</xdr:col>
                    <xdr:colOff>0</xdr:colOff>
                    <xdr:row>20</xdr:row>
                    <xdr:rowOff>0</xdr:rowOff>
                  </to>
                </anchor>
              </controlPr>
            </control>
          </mc:Choice>
        </mc:AlternateContent>
        <mc:AlternateContent xmlns:mc="http://schemas.openxmlformats.org/markup-compatibility/2006">
          <mc:Choice Requires="x14">
            <control shapeId="45069" r:id="rId17" name="Drop Down 13">
              <controlPr locked="0" defaultSize="0" autoLine="0" autoPict="0">
                <anchor moveWithCells="1">
                  <from>
                    <xdr:col>1</xdr:col>
                    <xdr:colOff>23813</xdr:colOff>
                    <xdr:row>21</xdr:row>
                    <xdr:rowOff>38100</xdr:rowOff>
                  </from>
                  <to>
                    <xdr:col>2</xdr:col>
                    <xdr:colOff>0</xdr:colOff>
                    <xdr:row>22</xdr:row>
                    <xdr:rowOff>0</xdr:rowOff>
                  </to>
                </anchor>
              </controlPr>
            </control>
          </mc:Choice>
        </mc:AlternateContent>
        <mc:AlternateContent xmlns:mc="http://schemas.openxmlformats.org/markup-compatibility/2006">
          <mc:Choice Requires="x14">
            <control shapeId="45070" r:id="rId18" name="Drop Down 14">
              <controlPr locked="0" defaultSize="0" autoLine="0" autoPict="0">
                <anchor moveWithCells="1">
                  <from>
                    <xdr:col>1</xdr:col>
                    <xdr:colOff>23813</xdr:colOff>
                    <xdr:row>27</xdr:row>
                    <xdr:rowOff>38100</xdr:rowOff>
                  </from>
                  <to>
                    <xdr:col>2</xdr:col>
                    <xdr:colOff>0</xdr:colOff>
                    <xdr:row>28</xdr:row>
                    <xdr:rowOff>0</xdr:rowOff>
                  </to>
                </anchor>
              </controlPr>
            </control>
          </mc:Choice>
        </mc:AlternateContent>
        <mc:AlternateContent xmlns:mc="http://schemas.openxmlformats.org/markup-compatibility/2006">
          <mc:Choice Requires="x14">
            <control shapeId="45071" r:id="rId19" name="Drop Down 15">
              <controlPr locked="0" defaultSize="0" autoLine="0" autoPict="0">
                <anchor moveWithCells="1">
                  <from>
                    <xdr:col>1</xdr:col>
                    <xdr:colOff>23813</xdr:colOff>
                    <xdr:row>29</xdr:row>
                    <xdr:rowOff>38100</xdr:rowOff>
                  </from>
                  <to>
                    <xdr:col>2</xdr:col>
                    <xdr:colOff>0</xdr:colOff>
                    <xdr:row>30</xdr:row>
                    <xdr:rowOff>0</xdr:rowOff>
                  </to>
                </anchor>
              </controlPr>
            </control>
          </mc:Choice>
        </mc:AlternateContent>
        <mc:AlternateContent xmlns:mc="http://schemas.openxmlformats.org/markup-compatibility/2006">
          <mc:Choice Requires="x14">
            <control shapeId="45072" r:id="rId20" name="Drop Down 16">
              <controlPr locked="0" defaultSize="0" autoLine="0" autoPict="0">
                <anchor moveWithCells="1">
                  <from>
                    <xdr:col>1</xdr:col>
                    <xdr:colOff>23813</xdr:colOff>
                    <xdr:row>31</xdr:row>
                    <xdr:rowOff>38100</xdr:rowOff>
                  </from>
                  <to>
                    <xdr:col>2</xdr:col>
                    <xdr:colOff>0</xdr:colOff>
                    <xdr:row>32</xdr:row>
                    <xdr:rowOff>0</xdr:rowOff>
                  </to>
                </anchor>
              </controlPr>
            </control>
          </mc:Choice>
        </mc:AlternateContent>
        <mc:AlternateContent xmlns:mc="http://schemas.openxmlformats.org/markup-compatibility/2006">
          <mc:Choice Requires="x14">
            <control shapeId="45073" r:id="rId21" name="Drop Down 17">
              <controlPr locked="0" defaultSize="0" autoLine="0" autoPict="0">
                <anchor moveWithCells="1">
                  <from>
                    <xdr:col>1</xdr:col>
                    <xdr:colOff>0</xdr:colOff>
                    <xdr:row>17</xdr:row>
                    <xdr:rowOff>23813</xdr:rowOff>
                  </from>
                  <to>
                    <xdr:col>3</xdr:col>
                    <xdr:colOff>0</xdr:colOff>
                    <xdr:row>18</xdr:row>
                    <xdr:rowOff>0</xdr:rowOff>
                  </to>
                </anchor>
              </controlPr>
            </control>
          </mc:Choice>
        </mc:AlternateContent>
        <mc:AlternateContent xmlns:mc="http://schemas.openxmlformats.org/markup-compatibility/2006">
          <mc:Choice Requires="x14">
            <control shapeId="45074" r:id="rId22" name="Drop Down 18">
              <controlPr locked="0" defaultSize="0" autoLine="0" autoPict="0">
                <anchor moveWithCells="1">
                  <from>
                    <xdr:col>1</xdr:col>
                    <xdr:colOff>9525</xdr:colOff>
                    <xdr:row>19</xdr:row>
                    <xdr:rowOff>23813</xdr:rowOff>
                  </from>
                  <to>
                    <xdr:col>3</xdr:col>
                    <xdr:colOff>0</xdr:colOff>
                    <xdr:row>20</xdr:row>
                    <xdr:rowOff>0</xdr:rowOff>
                  </to>
                </anchor>
              </controlPr>
            </control>
          </mc:Choice>
        </mc:AlternateContent>
        <mc:AlternateContent xmlns:mc="http://schemas.openxmlformats.org/markup-compatibility/2006">
          <mc:Choice Requires="x14">
            <control shapeId="45075" r:id="rId23" name="Drop Down 19">
              <controlPr locked="0" defaultSize="0" autoLine="0" autoPict="0">
                <anchor moveWithCells="1">
                  <from>
                    <xdr:col>1</xdr:col>
                    <xdr:colOff>9525</xdr:colOff>
                    <xdr:row>21</xdr:row>
                    <xdr:rowOff>33338</xdr:rowOff>
                  </from>
                  <to>
                    <xdr:col>3</xdr:col>
                    <xdr:colOff>0</xdr:colOff>
                    <xdr:row>21</xdr:row>
                    <xdr:rowOff>285750</xdr:rowOff>
                  </to>
                </anchor>
              </controlPr>
            </control>
          </mc:Choice>
        </mc:AlternateContent>
        <mc:AlternateContent xmlns:mc="http://schemas.openxmlformats.org/markup-compatibility/2006">
          <mc:Choice Requires="x14">
            <control shapeId="45076" r:id="rId24" name="Drop Down 20">
              <controlPr locked="0" defaultSize="0" autoLine="0" autoPict="0">
                <anchor moveWithCells="1">
                  <from>
                    <xdr:col>1</xdr:col>
                    <xdr:colOff>9525</xdr:colOff>
                    <xdr:row>27</xdr:row>
                    <xdr:rowOff>23813</xdr:rowOff>
                  </from>
                  <to>
                    <xdr:col>3</xdr:col>
                    <xdr:colOff>0</xdr:colOff>
                    <xdr:row>28</xdr:row>
                    <xdr:rowOff>0</xdr:rowOff>
                  </to>
                </anchor>
              </controlPr>
            </control>
          </mc:Choice>
        </mc:AlternateContent>
        <mc:AlternateContent xmlns:mc="http://schemas.openxmlformats.org/markup-compatibility/2006">
          <mc:Choice Requires="x14">
            <control shapeId="45077" r:id="rId25" name="Drop Down 21">
              <controlPr locked="0" defaultSize="0" autoLine="0" autoPict="0">
                <anchor moveWithCells="1">
                  <from>
                    <xdr:col>1</xdr:col>
                    <xdr:colOff>9525</xdr:colOff>
                    <xdr:row>29</xdr:row>
                    <xdr:rowOff>23813</xdr:rowOff>
                  </from>
                  <to>
                    <xdr:col>3</xdr:col>
                    <xdr:colOff>0</xdr:colOff>
                    <xdr:row>30</xdr:row>
                    <xdr:rowOff>0</xdr:rowOff>
                  </to>
                </anchor>
              </controlPr>
            </control>
          </mc:Choice>
        </mc:AlternateContent>
        <mc:AlternateContent xmlns:mc="http://schemas.openxmlformats.org/markup-compatibility/2006">
          <mc:Choice Requires="x14">
            <control shapeId="45078" r:id="rId26" name="Drop Down 22">
              <controlPr locked="0" defaultSize="0" autoLine="0" autoPict="0">
                <anchor moveWithCells="1">
                  <from>
                    <xdr:col>1</xdr:col>
                    <xdr:colOff>23813</xdr:colOff>
                    <xdr:row>31</xdr:row>
                    <xdr:rowOff>33338</xdr:rowOff>
                  </from>
                  <to>
                    <xdr:col>3</xdr:col>
                    <xdr:colOff>0</xdr:colOff>
                    <xdr:row>31</xdr:row>
                    <xdr:rowOff>285750</xdr:rowOff>
                  </to>
                </anchor>
              </controlPr>
            </control>
          </mc:Choice>
        </mc:AlternateContent>
        <mc:AlternateContent xmlns:mc="http://schemas.openxmlformats.org/markup-compatibility/2006">
          <mc:Choice Requires="x14">
            <control shapeId="45079" r:id="rId27" name="Drop Down 23">
              <controlPr locked="0" defaultSize="0" autoLine="0" autoPict="0">
                <anchor moveWithCells="1">
                  <from>
                    <xdr:col>4</xdr:col>
                    <xdr:colOff>0</xdr:colOff>
                    <xdr:row>17</xdr:row>
                    <xdr:rowOff>23813</xdr:rowOff>
                  </from>
                  <to>
                    <xdr:col>5</xdr:col>
                    <xdr:colOff>0</xdr:colOff>
                    <xdr:row>17</xdr:row>
                    <xdr:rowOff>266700</xdr:rowOff>
                  </to>
                </anchor>
              </controlPr>
            </control>
          </mc:Choice>
        </mc:AlternateContent>
        <mc:AlternateContent xmlns:mc="http://schemas.openxmlformats.org/markup-compatibility/2006">
          <mc:Choice Requires="x14">
            <control shapeId="45080" r:id="rId28" name="Drop Down 24">
              <controlPr locked="0" defaultSize="0" autoLine="0" autoPict="0">
                <anchor moveWithCells="1">
                  <from>
                    <xdr:col>7</xdr:col>
                    <xdr:colOff>0</xdr:colOff>
                    <xdr:row>17</xdr:row>
                    <xdr:rowOff>23813</xdr:rowOff>
                  </from>
                  <to>
                    <xdr:col>9</xdr:col>
                    <xdr:colOff>0</xdr:colOff>
                    <xdr:row>18</xdr:row>
                    <xdr:rowOff>0</xdr:rowOff>
                  </to>
                </anchor>
              </controlPr>
            </control>
          </mc:Choice>
        </mc:AlternateContent>
        <mc:AlternateContent xmlns:mc="http://schemas.openxmlformats.org/markup-compatibility/2006">
          <mc:Choice Requires="x14">
            <control shapeId="45081" r:id="rId29" name="Drop Down 25">
              <controlPr locked="0" defaultSize="0" autoLine="0" autoPict="0">
                <anchor moveWithCells="1">
                  <from>
                    <xdr:col>7</xdr:col>
                    <xdr:colOff>0</xdr:colOff>
                    <xdr:row>19</xdr:row>
                    <xdr:rowOff>23813</xdr:rowOff>
                  </from>
                  <to>
                    <xdr:col>9</xdr:col>
                    <xdr:colOff>0</xdr:colOff>
                    <xdr:row>19</xdr:row>
                    <xdr:rowOff>276225</xdr:rowOff>
                  </to>
                </anchor>
              </controlPr>
            </control>
          </mc:Choice>
        </mc:AlternateContent>
        <mc:AlternateContent xmlns:mc="http://schemas.openxmlformats.org/markup-compatibility/2006">
          <mc:Choice Requires="x14">
            <control shapeId="45082" r:id="rId30" name="Drop Down 26">
              <controlPr locked="0" defaultSize="0" autoLine="0" autoPict="0">
                <anchor moveWithCells="1">
                  <from>
                    <xdr:col>7</xdr:col>
                    <xdr:colOff>0</xdr:colOff>
                    <xdr:row>21</xdr:row>
                    <xdr:rowOff>23813</xdr:rowOff>
                  </from>
                  <to>
                    <xdr:col>9</xdr:col>
                    <xdr:colOff>0</xdr:colOff>
                    <xdr:row>21</xdr:row>
                    <xdr:rowOff>276225</xdr:rowOff>
                  </to>
                </anchor>
              </controlPr>
            </control>
          </mc:Choice>
        </mc:AlternateContent>
        <mc:AlternateContent xmlns:mc="http://schemas.openxmlformats.org/markup-compatibility/2006">
          <mc:Choice Requires="x14">
            <control shapeId="45083" r:id="rId31" name="Drop Down 27">
              <controlPr locked="0" defaultSize="0" autoLine="0" autoPict="0">
                <anchor moveWithCells="1">
                  <from>
                    <xdr:col>7</xdr:col>
                    <xdr:colOff>0</xdr:colOff>
                    <xdr:row>23</xdr:row>
                    <xdr:rowOff>23813</xdr:rowOff>
                  </from>
                  <to>
                    <xdr:col>9</xdr:col>
                    <xdr:colOff>0</xdr:colOff>
                    <xdr:row>23</xdr:row>
                    <xdr:rowOff>276225</xdr:rowOff>
                  </to>
                </anchor>
              </controlPr>
            </control>
          </mc:Choice>
        </mc:AlternateContent>
        <mc:AlternateContent xmlns:mc="http://schemas.openxmlformats.org/markup-compatibility/2006">
          <mc:Choice Requires="x14">
            <control shapeId="45084" r:id="rId32" name="Drop Down 28">
              <controlPr locked="0" defaultSize="0" autoLine="0" autoPict="0">
                <anchor moveWithCells="1">
                  <from>
                    <xdr:col>7</xdr:col>
                    <xdr:colOff>0</xdr:colOff>
                    <xdr:row>25</xdr:row>
                    <xdr:rowOff>23813</xdr:rowOff>
                  </from>
                  <to>
                    <xdr:col>9</xdr:col>
                    <xdr:colOff>0</xdr:colOff>
                    <xdr:row>25</xdr:row>
                    <xdr:rowOff>276225</xdr:rowOff>
                  </to>
                </anchor>
              </controlPr>
            </control>
          </mc:Choice>
        </mc:AlternateContent>
        <mc:AlternateContent xmlns:mc="http://schemas.openxmlformats.org/markup-compatibility/2006">
          <mc:Choice Requires="x14">
            <control shapeId="45085" r:id="rId33" name="Drop Down 29">
              <controlPr locked="0" defaultSize="0" autoLine="0" autoPict="0">
                <anchor moveWithCells="1">
                  <from>
                    <xdr:col>7</xdr:col>
                    <xdr:colOff>0</xdr:colOff>
                    <xdr:row>27</xdr:row>
                    <xdr:rowOff>23813</xdr:rowOff>
                  </from>
                  <to>
                    <xdr:col>9</xdr:col>
                    <xdr:colOff>0</xdr:colOff>
                    <xdr:row>27</xdr:row>
                    <xdr:rowOff>276225</xdr:rowOff>
                  </to>
                </anchor>
              </controlPr>
            </control>
          </mc:Choice>
        </mc:AlternateContent>
        <mc:AlternateContent xmlns:mc="http://schemas.openxmlformats.org/markup-compatibility/2006">
          <mc:Choice Requires="x14">
            <control shapeId="45086" r:id="rId34" name="Drop Down 30">
              <controlPr locked="0" defaultSize="0" autoLine="0" autoPict="0">
                <anchor moveWithCells="1">
                  <from>
                    <xdr:col>7</xdr:col>
                    <xdr:colOff>0</xdr:colOff>
                    <xdr:row>29</xdr:row>
                    <xdr:rowOff>23813</xdr:rowOff>
                  </from>
                  <to>
                    <xdr:col>9</xdr:col>
                    <xdr:colOff>0</xdr:colOff>
                    <xdr:row>29</xdr:row>
                    <xdr:rowOff>276225</xdr:rowOff>
                  </to>
                </anchor>
              </controlPr>
            </control>
          </mc:Choice>
        </mc:AlternateContent>
        <mc:AlternateContent xmlns:mc="http://schemas.openxmlformats.org/markup-compatibility/2006">
          <mc:Choice Requires="x14">
            <control shapeId="45087" r:id="rId35" name="Drop Down 31">
              <controlPr locked="0" defaultSize="0" autoLine="0" autoPict="0">
                <anchor moveWithCells="1">
                  <from>
                    <xdr:col>7</xdr:col>
                    <xdr:colOff>0</xdr:colOff>
                    <xdr:row>31</xdr:row>
                    <xdr:rowOff>23813</xdr:rowOff>
                  </from>
                  <to>
                    <xdr:col>9</xdr:col>
                    <xdr:colOff>0</xdr:colOff>
                    <xdr:row>31</xdr:row>
                    <xdr:rowOff>276225</xdr:rowOff>
                  </to>
                </anchor>
              </controlPr>
            </control>
          </mc:Choice>
        </mc:AlternateContent>
        <mc:AlternateContent xmlns:mc="http://schemas.openxmlformats.org/markup-compatibility/2006">
          <mc:Choice Requires="x14">
            <control shapeId="45088" r:id="rId36" name="Drop Down 32">
              <controlPr locked="0" defaultSize="0" autoLine="0" autoPict="0">
                <anchor moveWithCells="1">
                  <from>
                    <xdr:col>1</xdr:col>
                    <xdr:colOff>9525</xdr:colOff>
                    <xdr:row>38</xdr:row>
                    <xdr:rowOff>23813</xdr:rowOff>
                  </from>
                  <to>
                    <xdr:col>3</xdr:col>
                    <xdr:colOff>0</xdr:colOff>
                    <xdr:row>38</xdr:row>
                    <xdr:rowOff>276225</xdr:rowOff>
                  </to>
                </anchor>
              </controlPr>
            </control>
          </mc:Choice>
        </mc:AlternateContent>
        <mc:AlternateContent xmlns:mc="http://schemas.openxmlformats.org/markup-compatibility/2006">
          <mc:Choice Requires="x14">
            <control shapeId="45089" r:id="rId37" name="Drop Down 33">
              <controlPr locked="0" defaultSize="0" autoLine="0" autoPict="0">
                <anchor moveWithCells="1">
                  <from>
                    <xdr:col>1</xdr:col>
                    <xdr:colOff>0</xdr:colOff>
                    <xdr:row>36</xdr:row>
                    <xdr:rowOff>23813</xdr:rowOff>
                  </from>
                  <to>
                    <xdr:col>3</xdr:col>
                    <xdr:colOff>0</xdr:colOff>
                    <xdr:row>37</xdr:row>
                    <xdr:rowOff>0</xdr:rowOff>
                  </to>
                </anchor>
              </controlPr>
            </control>
          </mc:Choice>
        </mc:AlternateContent>
        <mc:AlternateContent xmlns:mc="http://schemas.openxmlformats.org/markup-compatibility/2006">
          <mc:Choice Requires="x14">
            <control shapeId="45090" r:id="rId38" name="Drop Down 34">
              <controlPr locked="0" defaultSize="0" autoLine="0" autoPict="0">
                <anchor moveWithCells="1">
                  <from>
                    <xdr:col>1</xdr:col>
                    <xdr:colOff>9525</xdr:colOff>
                    <xdr:row>23</xdr:row>
                    <xdr:rowOff>23813</xdr:rowOff>
                  </from>
                  <to>
                    <xdr:col>3</xdr:col>
                    <xdr:colOff>0</xdr:colOff>
                    <xdr:row>23</xdr:row>
                    <xdr:rowOff>276225</xdr:rowOff>
                  </to>
                </anchor>
              </controlPr>
            </control>
          </mc:Choice>
        </mc:AlternateContent>
        <mc:AlternateContent xmlns:mc="http://schemas.openxmlformats.org/markup-compatibility/2006">
          <mc:Choice Requires="x14">
            <control shapeId="45091" r:id="rId39" name="Drop Down 35">
              <controlPr locked="0" defaultSize="0" autoLine="0" autoPict="0">
                <anchor moveWithCells="1">
                  <from>
                    <xdr:col>1</xdr:col>
                    <xdr:colOff>9525</xdr:colOff>
                    <xdr:row>25</xdr:row>
                    <xdr:rowOff>23813</xdr:rowOff>
                  </from>
                  <to>
                    <xdr:col>3</xdr:col>
                    <xdr:colOff>0</xdr:colOff>
                    <xdr:row>25</xdr:row>
                    <xdr:rowOff>276225</xdr:rowOff>
                  </to>
                </anchor>
              </controlPr>
            </control>
          </mc:Choice>
        </mc:AlternateContent>
        <mc:AlternateContent xmlns:mc="http://schemas.openxmlformats.org/markup-compatibility/2006">
          <mc:Choice Requires="x14">
            <control shapeId="45092" r:id="rId40" name="Drop Down 36">
              <controlPr locked="0" defaultSize="0" autoLine="0" autoPict="0">
                <anchor moveWithCells="1">
                  <from>
                    <xdr:col>1</xdr:col>
                    <xdr:colOff>23813</xdr:colOff>
                    <xdr:row>33</xdr:row>
                    <xdr:rowOff>23813</xdr:rowOff>
                  </from>
                  <to>
                    <xdr:col>3</xdr:col>
                    <xdr:colOff>0</xdr:colOff>
                    <xdr:row>33</xdr:row>
                    <xdr:rowOff>276225</xdr:rowOff>
                  </to>
                </anchor>
              </controlPr>
            </control>
          </mc:Choice>
        </mc:AlternateContent>
        <mc:AlternateContent xmlns:mc="http://schemas.openxmlformats.org/markup-compatibility/2006">
          <mc:Choice Requires="x14">
            <control shapeId="45093" r:id="rId41" name="Drop Down 37">
              <controlPr locked="0" defaultSize="0" autoLine="0" autoPict="0">
                <anchor moveWithCells="1">
                  <from>
                    <xdr:col>1</xdr:col>
                    <xdr:colOff>9525</xdr:colOff>
                    <xdr:row>52</xdr:row>
                    <xdr:rowOff>23813</xdr:rowOff>
                  </from>
                  <to>
                    <xdr:col>3</xdr:col>
                    <xdr:colOff>0</xdr:colOff>
                    <xdr:row>53</xdr:row>
                    <xdr:rowOff>0</xdr:rowOff>
                  </to>
                </anchor>
              </controlPr>
            </control>
          </mc:Choice>
        </mc:AlternateContent>
        <mc:AlternateContent xmlns:mc="http://schemas.openxmlformats.org/markup-compatibility/2006">
          <mc:Choice Requires="x14">
            <control shapeId="45094" r:id="rId42" name="Drop Down 38">
              <controlPr locked="0" defaultSize="0" autoLine="0" autoPict="0">
                <anchor moveWithCells="1">
                  <from>
                    <xdr:col>1</xdr:col>
                    <xdr:colOff>9525</xdr:colOff>
                    <xdr:row>54</xdr:row>
                    <xdr:rowOff>23813</xdr:rowOff>
                  </from>
                  <to>
                    <xdr:col>3</xdr:col>
                    <xdr:colOff>0</xdr:colOff>
                    <xdr:row>55</xdr:row>
                    <xdr:rowOff>0</xdr:rowOff>
                  </to>
                </anchor>
              </controlPr>
            </control>
          </mc:Choice>
        </mc:AlternateContent>
        <mc:AlternateContent xmlns:mc="http://schemas.openxmlformats.org/markup-compatibility/2006">
          <mc:Choice Requires="x14">
            <control shapeId="45095" r:id="rId43" name="Drop Down 39">
              <controlPr locked="0" defaultSize="0" autoLine="0" autoPict="0">
                <anchor moveWithCells="1">
                  <from>
                    <xdr:col>1</xdr:col>
                    <xdr:colOff>9525</xdr:colOff>
                    <xdr:row>57</xdr:row>
                    <xdr:rowOff>23813</xdr:rowOff>
                  </from>
                  <to>
                    <xdr:col>3</xdr:col>
                    <xdr:colOff>0</xdr:colOff>
                    <xdr:row>58</xdr:row>
                    <xdr:rowOff>0</xdr:rowOff>
                  </to>
                </anchor>
              </controlPr>
            </control>
          </mc:Choice>
        </mc:AlternateContent>
        <mc:AlternateContent xmlns:mc="http://schemas.openxmlformats.org/markup-compatibility/2006">
          <mc:Choice Requires="x14">
            <control shapeId="45096" r:id="rId44" name="Drop Down 40">
              <controlPr locked="0" defaultSize="0" autoLine="0" autoPict="0">
                <anchor moveWithCells="1">
                  <from>
                    <xdr:col>1</xdr:col>
                    <xdr:colOff>9525</xdr:colOff>
                    <xdr:row>59</xdr:row>
                    <xdr:rowOff>23813</xdr:rowOff>
                  </from>
                  <to>
                    <xdr:col>3</xdr:col>
                    <xdr:colOff>0</xdr:colOff>
                    <xdr:row>60</xdr:row>
                    <xdr:rowOff>0</xdr:rowOff>
                  </to>
                </anchor>
              </controlPr>
            </control>
          </mc:Choice>
        </mc:AlternateContent>
        <mc:AlternateContent xmlns:mc="http://schemas.openxmlformats.org/markup-compatibility/2006">
          <mc:Choice Requires="x14">
            <control shapeId="45097" r:id="rId45" name="Drop Down 41">
              <controlPr locked="0" defaultSize="0" autoLine="0" autoPict="0">
                <anchor moveWithCells="1">
                  <from>
                    <xdr:col>1</xdr:col>
                    <xdr:colOff>9525</xdr:colOff>
                    <xdr:row>63</xdr:row>
                    <xdr:rowOff>23813</xdr:rowOff>
                  </from>
                  <to>
                    <xdr:col>3</xdr:col>
                    <xdr:colOff>0</xdr:colOff>
                    <xdr:row>64</xdr:row>
                    <xdr:rowOff>0</xdr:rowOff>
                  </to>
                </anchor>
              </controlPr>
            </control>
          </mc:Choice>
        </mc:AlternateContent>
        <mc:AlternateContent xmlns:mc="http://schemas.openxmlformats.org/markup-compatibility/2006">
          <mc:Choice Requires="x14">
            <control shapeId="45098" r:id="rId46" name="Drop Down 42">
              <controlPr locked="0" defaultSize="0" autoLine="0" autoPict="0">
                <anchor moveWithCells="1">
                  <from>
                    <xdr:col>1</xdr:col>
                    <xdr:colOff>9525</xdr:colOff>
                    <xdr:row>65</xdr:row>
                    <xdr:rowOff>23813</xdr:rowOff>
                  </from>
                  <to>
                    <xdr:col>3</xdr:col>
                    <xdr:colOff>0</xdr:colOff>
                    <xdr:row>66</xdr:row>
                    <xdr:rowOff>0</xdr:rowOff>
                  </to>
                </anchor>
              </controlPr>
            </control>
          </mc:Choice>
        </mc:AlternateContent>
        <mc:AlternateContent xmlns:mc="http://schemas.openxmlformats.org/markup-compatibility/2006">
          <mc:Choice Requires="x14">
            <control shapeId="45100" r:id="rId47" name="Drop Down 44">
              <controlPr locked="0" defaultSize="0" autoLine="0" autoPict="0">
                <anchor moveWithCells="1">
                  <from>
                    <xdr:col>4</xdr:col>
                    <xdr:colOff>0</xdr:colOff>
                    <xdr:row>21</xdr:row>
                    <xdr:rowOff>23813</xdr:rowOff>
                  </from>
                  <to>
                    <xdr:col>5</xdr:col>
                    <xdr:colOff>0</xdr:colOff>
                    <xdr:row>21</xdr:row>
                    <xdr:rowOff>266700</xdr:rowOff>
                  </to>
                </anchor>
              </controlPr>
            </control>
          </mc:Choice>
        </mc:AlternateContent>
        <mc:AlternateContent xmlns:mc="http://schemas.openxmlformats.org/markup-compatibility/2006">
          <mc:Choice Requires="x14">
            <control shapeId="45101" r:id="rId48" name="Drop Down 45">
              <controlPr locked="0" defaultSize="0" autoLine="0" autoPict="0">
                <anchor moveWithCells="1">
                  <from>
                    <xdr:col>4</xdr:col>
                    <xdr:colOff>0</xdr:colOff>
                    <xdr:row>23</xdr:row>
                    <xdr:rowOff>23813</xdr:rowOff>
                  </from>
                  <to>
                    <xdr:col>5</xdr:col>
                    <xdr:colOff>0</xdr:colOff>
                    <xdr:row>23</xdr:row>
                    <xdr:rowOff>266700</xdr:rowOff>
                  </to>
                </anchor>
              </controlPr>
            </control>
          </mc:Choice>
        </mc:AlternateContent>
        <mc:AlternateContent xmlns:mc="http://schemas.openxmlformats.org/markup-compatibility/2006">
          <mc:Choice Requires="x14">
            <control shapeId="45102" r:id="rId49" name="Drop Down 46">
              <controlPr locked="0" defaultSize="0" autoLine="0" autoPict="0">
                <anchor moveWithCells="1">
                  <from>
                    <xdr:col>4</xdr:col>
                    <xdr:colOff>0</xdr:colOff>
                    <xdr:row>25</xdr:row>
                    <xdr:rowOff>23813</xdr:rowOff>
                  </from>
                  <to>
                    <xdr:col>5</xdr:col>
                    <xdr:colOff>0</xdr:colOff>
                    <xdr:row>25</xdr:row>
                    <xdr:rowOff>266700</xdr:rowOff>
                  </to>
                </anchor>
              </controlPr>
            </control>
          </mc:Choice>
        </mc:AlternateContent>
        <mc:AlternateContent xmlns:mc="http://schemas.openxmlformats.org/markup-compatibility/2006">
          <mc:Choice Requires="x14">
            <control shapeId="45103" r:id="rId50" name="Drop Down 47">
              <controlPr locked="0" defaultSize="0" autoLine="0" autoPict="0">
                <anchor moveWithCells="1">
                  <from>
                    <xdr:col>4</xdr:col>
                    <xdr:colOff>0</xdr:colOff>
                    <xdr:row>27</xdr:row>
                    <xdr:rowOff>23813</xdr:rowOff>
                  </from>
                  <to>
                    <xdr:col>5</xdr:col>
                    <xdr:colOff>0</xdr:colOff>
                    <xdr:row>27</xdr:row>
                    <xdr:rowOff>266700</xdr:rowOff>
                  </to>
                </anchor>
              </controlPr>
            </control>
          </mc:Choice>
        </mc:AlternateContent>
        <mc:AlternateContent xmlns:mc="http://schemas.openxmlformats.org/markup-compatibility/2006">
          <mc:Choice Requires="x14">
            <control shapeId="45104" r:id="rId51" name="Drop Down 48">
              <controlPr locked="0" defaultSize="0" autoLine="0" autoPict="0">
                <anchor moveWithCells="1">
                  <from>
                    <xdr:col>4</xdr:col>
                    <xdr:colOff>0</xdr:colOff>
                    <xdr:row>29</xdr:row>
                    <xdr:rowOff>23813</xdr:rowOff>
                  </from>
                  <to>
                    <xdr:col>5</xdr:col>
                    <xdr:colOff>0</xdr:colOff>
                    <xdr:row>29</xdr:row>
                    <xdr:rowOff>266700</xdr:rowOff>
                  </to>
                </anchor>
              </controlPr>
            </control>
          </mc:Choice>
        </mc:AlternateContent>
        <mc:AlternateContent xmlns:mc="http://schemas.openxmlformats.org/markup-compatibility/2006">
          <mc:Choice Requires="x14">
            <control shapeId="45105" r:id="rId52" name="Drop Down 49">
              <controlPr locked="0" defaultSize="0" autoLine="0" autoPict="0">
                <anchor moveWithCells="1">
                  <from>
                    <xdr:col>4</xdr:col>
                    <xdr:colOff>0</xdr:colOff>
                    <xdr:row>31</xdr:row>
                    <xdr:rowOff>23813</xdr:rowOff>
                  </from>
                  <to>
                    <xdr:col>5</xdr:col>
                    <xdr:colOff>0</xdr:colOff>
                    <xdr:row>31</xdr:row>
                    <xdr:rowOff>266700</xdr:rowOff>
                  </to>
                </anchor>
              </controlPr>
            </control>
          </mc:Choice>
        </mc:AlternateContent>
        <mc:AlternateContent xmlns:mc="http://schemas.openxmlformats.org/markup-compatibility/2006">
          <mc:Choice Requires="x14">
            <control shapeId="45106" r:id="rId53" name="Drop Down 50">
              <controlPr locked="0" defaultSize="0" autoLine="0" autoPict="0">
                <anchor moveWithCells="1">
                  <from>
                    <xdr:col>4</xdr:col>
                    <xdr:colOff>0</xdr:colOff>
                    <xdr:row>33</xdr:row>
                    <xdr:rowOff>23813</xdr:rowOff>
                  </from>
                  <to>
                    <xdr:col>5</xdr:col>
                    <xdr:colOff>0</xdr:colOff>
                    <xdr:row>33</xdr:row>
                    <xdr:rowOff>266700</xdr:rowOff>
                  </to>
                </anchor>
              </controlPr>
            </control>
          </mc:Choice>
        </mc:AlternateContent>
        <mc:AlternateContent xmlns:mc="http://schemas.openxmlformats.org/markup-compatibility/2006">
          <mc:Choice Requires="x14">
            <control shapeId="45107" r:id="rId54" name="Drop Down 51">
              <controlPr locked="0" defaultSize="0" autoLine="0" autoPict="0">
                <anchor moveWithCells="1">
                  <from>
                    <xdr:col>4</xdr:col>
                    <xdr:colOff>0</xdr:colOff>
                    <xdr:row>36</xdr:row>
                    <xdr:rowOff>23813</xdr:rowOff>
                  </from>
                  <to>
                    <xdr:col>5</xdr:col>
                    <xdr:colOff>0</xdr:colOff>
                    <xdr:row>36</xdr:row>
                    <xdr:rowOff>266700</xdr:rowOff>
                  </to>
                </anchor>
              </controlPr>
            </control>
          </mc:Choice>
        </mc:AlternateContent>
        <mc:AlternateContent xmlns:mc="http://schemas.openxmlformats.org/markup-compatibility/2006">
          <mc:Choice Requires="x14">
            <control shapeId="45108" r:id="rId55" name="Drop Down 52">
              <controlPr locked="0" defaultSize="0" autoLine="0" autoPict="0">
                <anchor moveWithCells="1">
                  <from>
                    <xdr:col>4</xdr:col>
                    <xdr:colOff>0</xdr:colOff>
                    <xdr:row>38</xdr:row>
                    <xdr:rowOff>23813</xdr:rowOff>
                  </from>
                  <to>
                    <xdr:col>5</xdr:col>
                    <xdr:colOff>0</xdr:colOff>
                    <xdr:row>38</xdr:row>
                    <xdr:rowOff>266700</xdr:rowOff>
                  </to>
                </anchor>
              </controlPr>
            </control>
          </mc:Choice>
        </mc:AlternateContent>
        <mc:AlternateContent xmlns:mc="http://schemas.openxmlformats.org/markup-compatibility/2006">
          <mc:Choice Requires="x14">
            <control shapeId="45109" r:id="rId56" name="Drop Down 53">
              <controlPr locked="0" defaultSize="0" autoLine="0" autoPict="0">
                <anchor moveWithCells="1">
                  <from>
                    <xdr:col>4</xdr:col>
                    <xdr:colOff>0</xdr:colOff>
                    <xdr:row>40</xdr:row>
                    <xdr:rowOff>23813</xdr:rowOff>
                  </from>
                  <to>
                    <xdr:col>5</xdr:col>
                    <xdr:colOff>0</xdr:colOff>
                    <xdr:row>40</xdr:row>
                    <xdr:rowOff>266700</xdr:rowOff>
                  </to>
                </anchor>
              </controlPr>
            </control>
          </mc:Choice>
        </mc:AlternateContent>
        <mc:AlternateContent xmlns:mc="http://schemas.openxmlformats.org/markup-compatibility/2006">
          <mc:Choice Requires="x14">
            <control shapeId="45110" r:id="rId57" name="Drop Down 54">
              <controlPr locked="0" defaultSize="0" autoLine="0" autoPict="0">
                <anchor moveWithCells="1">
                  <from>
                    <xdr:col>4</xdr:col>
                    <xdr:colOff>0</xdr:colOff>
                    <xdr:row>42</xdr:row>
                    <xdr:rowOff>23813</xdr:rowOff>
                  </from>
                  <to>
                    <xdr:col>5</xdr:col>
                    <xdr:colOff>0</xdr:colOff>
                    <xdr:row>42</xdr:row>
                    <xdr:rowOff>266700</xdr:rowOff>
                  </to>
                </anchor>
              </controlPr>
            </control>
          </mc:Choice>
        </mc:AlternateContent>
        <mc:AlternateContent xmlns:mc="http://schemas.openxmlformats.org/markup-compatibility/2006">
          <mc:Choice Requires="x14">
            <control shapeId="45111" r:id="rId58" name="Drop Down 55">
              <controlPr locked="0" defaultSize="0" autoLine="0" autoPict="0">
                <anchor moveWithCells="1">
                  <from>
                    <xdr:col>4</xdr:col>
                    <xdr:colOff>0</xdr:colOff>
                    <xdr:row>44</xdr:row>
                    <xdr:rowOff>23813</xdr:rowOff>
                  </from>
                  <to>
                    <xdr:col>5</xdr:col>
                    <xdr:colOff>0</xdr:colOff>
                    <xdr:row>44</xdr:row>
                    <xdr:rowOff>266700</xdr:rowOff>
                  </to>
                </anchor>
              </controlPr>
            </control>
          </mc:Choice>
        </mc:AlternateContent>
        <mc:AlternateContent xmlns:mc="http://schemas.openxmlformats.org/markup-compatibility/2006">
          <mc:Choice Requires="x14">
            <control shapeId="45112" r:id="rId59" name="Drop Down 56">
              <controlPr locked="0" defaultSize="0" autoLine="0" autoPict="0">
                <anchor moveWithCells="1">
                  <from>
                    <xdr:col>4</xdr:col>
                    <xdr:colOff>0</xdr:colOff>
                    <xdr:row>46</xdr:row>
                    <xdr:rowOff>23813</xdr:rowOff>
                  </from>
                  <to>
                    <xdr:col>5</xdr:col>
                    <xdr:colOff>0</xdr:colOff>
                    <xdr:row>46</xdr:row>
                    <xdr:rowOff>266700</xdr:rowOff>
                  </to>
                </anchor>
              </controlPr>
            </control>
          </mc:Choice>
        </mc:AlternateContent>
        <mc:AlternateContent xmlns:mc="http://schemas.openxmlformats.org/markup-compatibility/2006">
          <mc:Choice Requires="x14">
            <control shapeId="45113" r:id="rId60" name="Drop Down 57">
              <controlPr locked="0" defaultSize="0" autoLine="0" autoPict="0">
                <anchor moveWithCells="1">
                  <from>
                    <xdr:col>4</xdr:col>
                    <xdr:colOff>0</xdr:colOff>
                    <xdr:row>48</xdr:row>
                    <xdr:rowOff>23813</xdr:rowOff>
                  </from>
                  <to>
                    <xdr:col>5</xdr:col>
                    <xdr:colOff>0</xdr:colOff>
                    <xdr:row>48</xdr:row>
                    <xdr:rowOff>266700</xdr:rowOff>
                  </to>
                </anchor>
              </controlPr>
            </control>
          </mc:Choice>
        </mc:AlternateContent>
        <mc:AlternateContent xmlns:mc="http://schemas.openxmlformats.org/markup-compatibility/2006">
          <mc:Choice Requires="x14">
            <control shapeId="45114" r:id="rId61" name="Drop Down 58">
              <controlPr locked="0" defaultSize="0" autoLine="0" autoPict="0">
                <anchor moveWithCells="1">
                  <from>
                    <xdr:col>4</xdr:col>
                    <xdr:colOff>0</xdr:colOff>
                    <xdr:row>50</xdr:row>
                    <xdr:rowOff>23813</xdr:rowOff>
                  </from>
                  <to>
                    <xdr:col>5</xdr:col>
                    <xdr:colOff>0</xdr:colOff>
                    <xdr:row>50</xdr:row>
                    <xdr:rowOff>266700</xdr:rowOff>
                  </to>
                </anchor>
              </controlPr>
            </control>
          </mc:Choice>
        </mc:AlternateContent>
        <mc:AlternateContent xmlns:mc="http://schemas.openxmlformats.org/markup-compatibility/2006">
          <mc:Choice Requires="x14">
            <control shapeId="45115" r:id="rId62" name="Drop Down 59">
              <controlPr locked="0" defaultSize="0" autoLine="0" autoPict="0">
                <anchor moveWithCells="1">
                  <from>
                    <xdr:col>4</xdr:col>
                    <xdr:colOff>0</xdr:colOff>
                    <xdr:row>52</xdr:row>
                    <xdr:rowOff>23813</xdr:rowOff>
                  </from>
                  <to>
                    <xdr:col>5</xdr:col>
                    <xdr:colOff>0</xdr:colOff>
                    <xdr:row>52</xdr:row>
                    <xdr:rowOff>266700</xdr:rowOff>
                  </to>
                </anchor>
              </controlPr>
            </control>
          </mc:Choice>
        </mc:AlternateContent>
        <mc:AlternateContent xmlns:mc="http://schemas.openxmlformats.org/markup-compatibility/2006">
          <mc:Choice Requires="x14">
            <control shapeId="45116" r:id="rId63" name="Drop Down 60">
              <controlPr locked="0" defaultSize="0" autoLine="0" autoPict="0">
                <anchor moveWithCells="1">
                  <from>
                    <xdr:col>4</xdr:col>
                    <xdr:colOff>0</xdr:colOff>
                    <xdr:row>54</xdr:row>
                    <xdr:rowOff>23813</xdr:rowOff>
                  </from>
                  <to>
                    <xdr:col>5</xdr:col>
                    <xdr:colOff>0</xdr:colOff>
                    <xdr:row>54</xdr:row>
                    <xdr:rowOff>266700</xdr:rowOff>
                  </to>
                </anchor>
              </controlPr>
            </control>
          </mc:Choice>
        </mc:AlternateContent>
        <mc:AlternateContent xmlns:mc="http://schemas.openxmlformats.org/markup-compatibility/2006">
          <mc:Choice Requires="x14">
            <control shapeId="45117" r:id="rId64" name="Drop Down 61">
              <controlPr locked="0" defaultSize="0" autoLine="0" autoPict="0">
                <anchor moveWithCells="1">
                  <from>
                    <xdr:col>4</xdr:col>
                    <xdr:colOff>0</xdr:colOff>
                    <xdr:row>57</xdr:row>
                    <xdr:rowOff>23813</xdr:rowOff>
                  </from>
                  <to>
                    <xdr:col>5</xdr:col>
                    <xdr:colOff>0</xdr:colOff>
                    <xdr:row>57</xdr:row>
                    <xdr:rowOff>266700</xdr:rowOff>
                  </to>
                </anchor>
              </controlPr>
            </control>
          </mc:Choice>
        </mc:AlternateContent>
        <mc:AlternateContent xmlns:mc="http://schemas.openxmlformats.org/markup-compatibility/2006">
          <mc:Choice Requires="x14">
            <control shapeId="45118" r:id="rId65" name="Drop Down 62">
              <controlPr locked="0" defaultSize="0" autoLine="0" autoPict="0">
                <anchor moveWithCells="1">
                  <from>
                    <xdr:col>4</xdr:col>
                    <xdr:colOff>0</xdr:colOff>
                    <xdr:row>59</xdr:row>
                    <xdr:rowOff>23813</xdr:rowOff>
                  </from>
                  <to>
                    <xdr:col>5</xdr:col>
                    <xdr:colOff>0</xdr:colOff>
                    <xdr:row>59</xdr:row>
                    <xdr:rowOff>266700</xdr:rowOff>
                  </to>
                </anchor>
              </controlPr>
            </control>
          </mc:Choice>
        </mc:AlternateContent>
        <mc:AlternateContent xmlns:mc="http://schemas.openxmlformats.org/markup-compatibility/2006">
          <mc:Choice Requires="x14">
            <control shapeId="45119" r:id="rId66" name="Drop Down 63">
              <controlPr locked="0" defaultSize="0" autoLine="0" autoPict="0">
                <anchor moveWithCells="1">
                  <from>
                    <xdr:col>4</xdr:col>
                    <xdr:colOff>0</xdr:colOff>
                    <xdr:row>61</xdr:row>
                    <xdr:rowOff>23813</xdr:rowOff>
                  </from>
                  <to>
                    <xdr:col>5</xdr:col>
                    <xdr:colOff>0</xdr:colOff>
                    <xdr:row>61</xdr:row>
                    <xdr:rowOff>266700</xdr:rowOff>
                  </to>
                </anchor>
              </controlPr>
            </control>
          </mc:Choice>
        </mc:AlternateContent>
        <mc:AlternateContent xmlns:mc="http://schemas.openxmlformats.org/markup-compatibility/2006">
          <mc:Choice Requires="x14">
            <control shapeId="45120" r:id="rId67" name="Drop Down 64">
              <controlPr locked="0" defaultSize="0" autoLine="0" autoPict="0">
                <anchor moveWithCells="1">
                  <from>
                    <xdr:col>4</xdr:col>
                    <xdr:colOff>0</xdr:colOff>
                    <xdr:row>63</xdr:row>
                    <xdr:rowOff>23813</xdr:rowOff>
                  </from>
                  <to>
                    <xdr:col>5</xdr:col>
                    <xdr:colOff>0</xdr:colOff>
                    <xdr:row>63</xdr:row>
                    <xdr:rowOff>266700</xdr:rowOff>
                  </to>
                </anchor>
              </controlPr>
            </control>
          </mc:Choice>
        </mc:AlternateContent>
        <mc:AlternateContent xmlns:mc="http://schemas.openxmlformats.org/markup-compatibility/2006">
          <mc:Choice Requires="x14">
            <control shapeId="45121" r:id="rId68" name="Drop Down 65">
              <controlPr locked="0" defaultSize="0" autoLine="0" autoPict="0">
                <anchor moveWithCells="1">
                  <from>
                    <xdr:col>4</xdr:col>
                    <xdr:colOff>0</xdr:colOff>
                    <xdr:row>65</xdr:row>
                    <xdr:rowOff>23813</xdr:rowOff>
                  </from>
                  <to>
                    <xdr:col>5</xdr:col>
                    <xdr:colOff>0</xdr:colOff>
                    <xdr:row>65</xdr:row>
                    <xdr:rowOff>266700</xdr:rowOff>
                  </to>
                </anchor>
              </controlPr>
            </control>
          </mc:Choice>
        </mc:AlternateContent>
        <mc:AlternateContent xmlns:mc="http://schemas.openxmlformats.org/markup-compatibility/2006">
          <mc:Choice Requires="x14">
            <control shapeId="45122" r:id="rId69" name="Drop Down 66">
              <controlPr locked="0" defaultSize="0" autoLine="0" autoPict="0">
                <anchor moveWithCells="1">
                  <from>
                    <xdr:col>7</xdr:col>
                    <xdr:colOff>0</xdr:colOff>
                    <xdr:row>33</xdr:row>
                    <xdr:rowOff>23813</xdr:rowOff>
                  </from>
                  <to>
                    <xdr:col>9</xdr:col>
                    <xdr:colOff>0</xdr:colOff>
                    <xdr:row>33</xdr:row>
                    <xdr:rowOff>276225</xdr:rowOff>
                  </to>
                </anchor>
              </controlPr>
            </control>
          </mc:Choice>
        </mc:AlternateContent>
        <mc:AlternateContent xmlns:mc="http://schemas.openxmlformats.org/markup-compatibility/2006">
          <mc:Choice Requires="x14">
            <control shapeId="45123" r:id="rId70" name="Drop Down 67">
              <controlPr locked="0" defaultSize="0" autoLine="0" autoPict="0">
                <anchor moveWithCells="1">
                  <from>
                    <xdr:col>7</xdr:col>
                    <xdr:colOff>0</xdr:colOff>
                    <xdr:row>36</xdr:row>
                    <xdr:rowOff>23813</xdr:rowOff>
                  </from>
                  <to>
                    <xdr:col>9</xdr:col>
                    <xdr:colOff>0</xdr:colOff>
                    <xdr:row>36</xdr:row>
                    <xdr:rowOff>276225</xdr:rowOff>
                  </to>
                </anchor>
              </controlPr>
            </control>
          </mc:Choice>
        </mc:AlternateContent>
        <mc:AlternateContent xmlns:mc="http://schemas.openxmlformats.org/markup-compatibility/2006">
          <mc:Choice Requires="x14">
            <control shapeId="45124" r:id="rId71" name="Drop Down 68">
              <controlPr locked="0" defaultSize="0" autoLine="0" autoPict="0">
                <anchor moveWithCells="1">
                  <from>
                    <xdr:col>7</xdr:col>
                    <xdr:colOff>0</xdr:colOff>
                    <xdr:row>38</xdr:row>
                    <xdr:rowOff>23813</xdr:rowOff>
                  </from>
                  <to>
                    <xdr:col>9</xdr:col>
                    <xdr:colOff>0</xdr:colOff>
                    <xdr:row>38</xdr:row>
                    <xdr:rowOff>276225</xdr:rowOff>
                  </to>
                </anchor>
              </controlPr>
            </control>
          </mc:Choice>
        </mc:AlternateContent>
        <mc:AlternateContent xmlns:mc="http://schemas.openxmlformats.org/markup-compatibility/2006">
          <mc:Choice Requires="x14">
            <control shapeId="45125" r:id="rId72" name="Drop Down 69">
              <controlPr locked="0" defaultSize="0" autoLine="0" autoPict="0">
                <anchor moveWithCells="1">
                  <from>
                    <xdr:col>7</xdr:col>
                    <xdr:colOff>0</xdr:colOff>
                    <xdr:row>40</xdr:row>
                    <xdr:rowOff>23813</xdr:rowOff>
                  </from>
                  <to>
                    <xdr:col>9</xdr:col>
                    <xdr:colOff>0</xdr:colOff>
                    <xdr:row>40</xdr:row>
                    <xdr:rowOff>276225</xdr:rowOff>
                  </to>
                </anchor>
              </controlPr>
            </control>
          </mc:Choice>
        </mc:AlternateContent>
        <mc:AlternateContent xmlns:mc="http://schemas.openxmlformats.org/markup-compatibility/2006">
          <mc:Choice Requires="x14">
            <control shapeId="45126" r:id="rId73" name="Drop Down 70">
              <controlPr locked="0" defaultSize="0" autoLine="0" autoPict="0">
                <anchor moveWithCells="1">
                  <from>
                    <xdr:col>7</xdr:col>
                    <xdr:colOff>0</xdr:colOff>
                    <xdr:row>42</xdr:row>
                    <xdr:rowOff>23813</xdr:rowOff>
                  </from>
                  <to>
                    <xdr:col>9</xdr:col>
                    <xdr:colOff>0</xdr:colOff>
                    <xdr:row>42</xdr:row>
                    <xdr:rowOff>276225</xdr:rowOff>
                  </to>
                </anchor>
              </controlPr>
            </control>
          </mc:Choice>
        </mc:AlternateContent>
        <mc:AlternateContent xmlns:mc="http://schemas.openxmlformats.org/markup-compatibility/2006">
          <mc:Choice Requires="x14">
            <control shapeId="45127" r:id="rId74" name="Drop Down 71">
              <controlPr locked="0" defaultSize="0" autoLine="0" autoPict="0">
                <anchor moveWithCells="1">
                  <from>
                    <xdr:col>7</xdr:col>
                    <xdr:colOff>0</xdr:colOff>
                    <xdr:row>44</xdr:row>
                    <xdr:rowOff>23813</xdr:rowOff>
                  </from>
                  <to>
                    <xdr:col>9</xdr:col>
                    <xdr:colOff>0</xdr:colOff>
                    <xdr:row>44</xdr:row>
                    <xdr:rowOff>276225</xdr:rowOff>
                  </to>
                </anchor>
              </controlPr>
            </control>
          </mc:Choice>
        </mc:AlternateContent>
        <mc:AlternateContent xmlns:mc="http://schemas.openxmlformats.org/markup-compatibility/2006">
          <mc:Choice Requires="x14">
            <control shapeId="45128" r:id="rId75" name="Drop Down 72">
              <controlPr locked="0" defaultSize="0" autoLine="0" autoPict="0">
                <anchor moveWithCells="1">
                  <from>
                    <xdr:col>7</xdr:col>
                    <xdr:colOff>0</xdr:colOff>
                    <xdr:row>46</xdr:row>
                    <xdr:rowOff>23813</xdr:rowOff>
                  </from>
                  <to>
                    <xdr:col>9</xdr:col>
                    <xdr:colOff>0</xdr:colOff>
                    <xdr:row>46</xdr:row>
                    <xdr:rowOff>276225</xdr:rowOff>
                  </to>
                </anchor>
              </controlPr>
            </control>
          </mc:Choice>
        </mc:AlternateContent>
        <mc:AlternateContent xmlns:mc="http://schemas.openxmlformats.org/markup-compatibility/2006">
          <mc:Choice Requires="x14">
            <control shapeId="45129" r:id="rId76" name="Drop Down 73">
              <controlPr locked="0" defaultSize="0" autoLine="0" autoPict="0">
                <anchor moveWithCells="1">
                  <from>
                    <xdr:col>7</xdr:col>
                    <xdr:colOff>0</xdr:colOff>
                    <xdr:row>48</xdr:row>
                    <xdr:rowOff>23813</xdr:rowOff>
                  </from>
                  <to>
                    <xdr:col>9</xdr:col>
                    <xdr:colOff>0</xdr:colOff>
                    <xdr:row>48</xdr:row>
                    <xdr:rowOff>276225</xdr:rowOff>
                  </to>
                </anchor>
              </controlPr>
            </control>
          </mc:Choice>
        </mc:AlternateContent>
        <mc:AlternateContent xmlns:mc="http://schemas.openxmlformats.org/markup-compatibility/2006">
          <mc:Choice Requires="x14">
            <control shapeId="45130" r:id="rId77" name="Drop Down 74">
              <controlPr locked="0" defaultSize="0" autoLine="0" autoPict="0">
                <anchor moveWithCells="1">
                  <from>
                    <xdr:col>7</xdr:col>
                    <xdr:colOff>0</xdr:colOff>
                    <xdr:row>50</xdr:row>
                    <xdr:rowOff>23813</xdr:rowOff>
                  </from>
                  <to>
                    <xdr:col>9</xdr:col>
                    <xdr:colOff>0</xdr:colOff>
                    <xdr:row>50</xdr:row>
                    <xdr:rowOff>276225</xdr:rowOff>
                  </to>
                </anchor>
              </controlPr>
            </control>
          </mc:Choice>
        </mc:AlternateContent>
        <mc:AlternateContent xmlns:mc="http://schemas.openxmlformats.org/markup-compatibility/2006">
          <mc:Choice Requires="x14">
            <control shapeId="45131" r:id="rId78" name="Drop Down 75">
              <controlPr locked="0" defaultSize="0" autoLine="0" autoPict="0">
                <anchor moveWithCells="1">
                  <from>
                    <xdr:col>7</xdr:col>
                    <xdr:colOff>0</xdr:colOff>
                    <xdr:row>52</xdr:row>
                    <xdr:rowOff>23813</xdr:rowOff>
                  </from>
                  <to>
                    <xdr:col>9</xdr:col>
                    <xdr:colOff>0</xdr:colOff>
                    <xdr:row>52</xdr:row>
                    <xdr:rowOff>276225</xdr:rowOff>
                  </to>
                </anchor>
              </controlPr>
            </control>
          </mc:Choice>
        </mc:AlternateContent>
        <mc:AlternateContent xmlns:mc="http://schemas.openxmlformats.org/markup-compatibility/2006">
          <mc:Choice Requires="x14">
            <control shapeId="45132" r:id="rId79" name="Drop Down 76">
              <controlPr locked="0" defaultSize="0" autoLine="0" autoPict="0">
                <anchor moveWithCells="1">
                  <from>
                    <xdr:col>7</xdr:col>
                    <xdr:colOff>0</xdr:colOff>
                    <xdr:row>54</xdr:row>
                    <xdr:rowOff>23813</xdr:rowOff>
                  </from>
                  <to>
                    <xdr:col>9</xdr:col>
                    <xdr:colOff>0</xdr:colOff>
                    <xdr:row>54</xdr:row>
                    <xdr:rowOff>276225</xdr:rowOff>
                  </to>
                </anchor>
              </controlPr>
            </control>
          </mc:Choice>
        </mc:AlternateContent>
        <mc:AlternateContent xmlns:mc="http://schemas.openxmlformats.org/markup-compatibility/2006">
          <mc:Choice Requires="x14">
            <control shapeId="45133" r:id="rId80" name="Drop Down 77">
              <controlPr locked="0" defaultSize="0" autoLine="0" autoPict="0">
                <anchor moveWithCells="1">
                  <from>
                    <xdr:col>7</xdr:col>
                    <xdr:colOff>0</xdr:colOff>
                    <xdr:row>57</xdr:row>
                    <xdr:rowOff>23813</xdr:rowOff>
                  </from>
                  <to>
                    <xdr:col>9</xdr:col>
                    <xdr:colOff>0</xdr:colOff>
                    <xdr:row>57</xdr:row>
                    <xdr:rowOff>276225</xdr:rowOff>
                  </to>
                </anchor>
              </controlPr>
            </control>
          </mc:Choice>
        </mc:AlternateContent>
        <mc:AlternateContent xmlns:mc="http://schemas.openxmlformats.org/markup-compatibility/2006">
          <mc:Choice Requires="x14">
            <control shapeId="45134" r:id="rId81" name="Drop Down 78">
              <controlPr locked="0" defaultSize="0" autoLine="0" autoPict="0">
                <anchor moveWithCells="1">
                  <from>
                    <xdr:col>7</xdr:col>
                    <xdr:colOff>0</xdr:colOff>
                    <xdr:row>59</xdr:row>
                    <xdr:rowOff>23813</xdr:rowOff>
                  </from>
                  <to>
                    <xdr:col>9</xdr:col>
                    <xdr:colOff>0</xdr:colOff>
                    <xdr:row>59</xdr:row>
                    <xdr:rowOff>276225</xdr:rowOff>
                  </to>
                </anchor>
              </controlPr>
            </control>
          </mc:Choice>
        </mc:AlternateContent>
        <mc:AlternateContent xmlns:mc="http://schemas.openxmlformats.org/markup-compatibility/2006">
          <mc:Choice Requires="x14">
            <control shapeId="45135" r:id="rId82" name="Drop Down 79">
              <controlPr locked="0" defaultSize="0" autoLine="0" autoPict="0">
                <anchor moveWithCells="1">
                  <from>
                    <xdr:col>7</xdr:col>
                    <xdr:colOff>0</xdr:colOff>
                    <xdr:row>61</xdr:row>
                    <xdr:rowOff>23813</xdr:rowOff>
                  </from>
                  <to>
                    <xdr:col>9</xdr:col>
                    <xdr:colOff>0</xdr:colOff>
                    <xdr:row>61</xdr:row>
                    <xdr:rowOff>276225</xdr:rowOff>
                  </to>
                </anchor>
              </controlPr>
            </control>
          </mc:Choice>
        </mc:AlternateContent>
        <mc:AlternateContent xmlns:mc="http://schemas.openxmlformats.org/markup-compatibility/2006">
          <mc:Choice Requires="x14">
            <control shapeId="45136" r:id="rId83" name="Drop Down 80">
              <controlPr locked="0" defaultSize="0" autoLine="0" autoPict="0">
                <anchor moveWithCells="1">
                  <from>
                    <xdr:col>7</xdr:col>
                    <xdr:colOff>0</xdr:colOff>
                    <xdr:row>63</xdr:row>
                    <xdr:rowOff>23813</xdr:rowOff>
                  </from>
                  <to>
                    <xdr:col>9</xdr:col>
                    <xdr:colOff>0</xdr:colOff>
                    <xdr:row>63</xdr:row>
                    <xdr:rowOff>276225</xdr:rowOff>
                  </to>
                </anchor>
              </controlPr>
            </control>
          </mc:Choice>
        </mc:AlternateContent>
        <mc:AlternateContent xmlns:mc="http://schemas.openxmlformats.org/markup-compatibility/2006">
          <mc:Choice Requires="x14">
            <control shapeId="45137" r:id="rId84" name="Drop Down 81">
              <controlPr locked="0" defaultSize="0" autoLine="0" autoPict="0">
                <anchor moveWithCells="1">
                  <from>
                    <xdr:col>7</xdr:col>
                    <xdr:colOff>0</xdr:colOff>
                    <xdr:row>65</xdr:row>
                    <xdr:rowOff>23813</xdr:rowOff>
                  </from>
                  <to>
                    <xdr:col>9</xdr:col>
                    <xdr:colOff>0</xdr:colOff>
                    <xdr:row>65</xdr:row>
                    <xdr:rowOff>276225</xdr:rowOff>
                  </to>
                </anchor>
              </controlPr>
            </control>
          </mc:Choice>
        </mc:AlternateContent>
        <mc:AlternateContent xmlns:mc="http://schemas.openxmlformats.org/markup-compatibility/2006">
          <mc:Choice Requires="x14">
            <control shapeId="45145" r:id="rId85" name="Drop Down 89">
              <controlPr locked="0" defaultSize="0" autoLine="0" autoPict="0">
                <anchor moveWithCells="1">
                  <from>
                    <xdr:col>1</xdr:col>
                    <xdr:colOff>0</xdr:colOff>
                    <xdr:row>15</xdr:row>
                    <xdr:rowOff>23813</xdr:rowOff>
                  </from>
                  <to>
                    <xdr:col>3</xdr:col>
                    <xdr:colOff>0</xdr:colOff>
                    <xdr:row>16</xdr:row>
                    <xdr:rowOff>0</xdr:rowOff>
                  </to>
                </anchor>
              </controlPr>
            </control>
          </mc:Choice>
        </mc:AlternateContent>
        <mc:AlternateContent xmlns:mc="http://schemas.openxmlformats.org/markup-compatibility/2006">
          <mc:Choice Requires="x14">
            <control shapeId="45148" r:id="rId86" name="Drop Down 92">
              <controlPr locked="0" defaultSize="0" autoLine="0" autoPict="0">
                <anchor moveWithCells="1">
                  <from>
                    <xdr:col>7</xdr:col>
                    <xdr:colOff>0</xdr:colOff>
                    <xdr:row>15</xdr:row>
                    <xdr:rowOff>23813</xdr:rowOff>
                  </from>
                  <to>
                    <xdr:col>9</xdr:col>
                    <xdr:colOff>0</xdr:colOff>
                    <xdr:row>16</xdr:row>
                    <xdr:rowOff>0</xdr:rowOff>
                  </to>
                </anchor>
              </controlPr>
            </control>
          </mc:Choice>
        </mc:AlternateContent>
        <mc:AlternateContent xmlns:mc="http://schemas.openxmlformats.org/markup-compatibility/2006">
          <mc:Choice Requires="x14">
            <control shapeId="45099" r:id="rId87" name="Drop Down 43">
              <controlPr locked="0" defaultSize="0" autoLine="0" autoPict="0">
                <anchor moveWithCells="1">
                  <from>
                    <xdr:col>4</xdr:col>
                    <xdr:colOff>0</xdr:colOff>
                    <xdr:row>19</xdr:row>
                    <xdr:rowOff>23813</xdr:rowOff>
                  </from>
                  <to>
                    <xdr:col>5</xdr:col>
                    <xdr:colOff>0</xdr:colOff>
                    <xdr:row>19</xdr:row>
                    <xdr:rowOff>266700</xdr:rowOff>
                  </to>
                </anchor>
              </controlPr>
            </control>
          </mc:Choice>
        </mc:AlternateContent>
        <mc:AlternateContent xmlns:mc="http://schemas.openxmlformats.org/markup-compatibility/2006">
          <mc:Choice Requires="x14">
            <control shapeId="45149" r:id="rId88" name="Drop Down 93">
              <controlPr locked="0" defaultSize="0" autoLine="0" autoPict="0">
                <anchor moveWithCells="1">
                  <from>
                    <xdr:col>4</xdr:col>
                    <xdr:colOff>0</xdr:colOff>
                    <xdr:row>21</xdr:row>
                    <xdr:rowOff>23813</xdr:rowOff>
                  </from>
                  <to>
                    <xdr:col>5</xdr:col>
                    <xdr:colOff>0</xdr:colOff>
                    <xdr:row>21</xdr:row>
                    <xdr:rowOff>266700</xdr:rowOff>
                  </to>
                </anchor>
              </controlPr>
            </control>
          </mc:Choice>
        </mc:AlternateContent>
        <mc:AlternateContent xmlns:mc="http://schemas.openxmlformats.org/markup-compatibility/2006">
          <mc:Choice Requires="x14">
            <control shapeId="45147" r:id="rId89" name="Drop Down 91">
              <controlPr locked="0" defaultSize="0" autoLine="0" autoPict="0">
                <anchor moveWithCells="1">
                  <from>
                    <xdr:col>4</xdr:col>
                    <xdr:colOff>0</xdr:colOff>
                    <xdr:row>15</xdr:row>
                    <xdr:rowOff>23813</xdr:rowOff>
                  </from>
                  <to>
                    <xdr:col>5</xdr:col>
                    <xdr:colOff>0</xdr:colOff>
                    <xdr:row>15</xdr:row>
                    <xdr:rowOff>266700</xdr:rowOff>
                  </to>
                </anchor>
              </controlPr>
            </control>
          </mc:Choice>
        </mc:AlternateContent>
        <mc:AlternateContent xmlns:mc="http://schemas.openxmlformats.org/markup-compatibility/2006">
          <mc:Choice Requires="x14">
            <control shapeId="45150" r:id="rId90" name="Drop Down 94">
              <controlPr locked="0" defaultSize="0" autoLine="0" autoPict="0">
                <anchor moveWithCells="1">
                  <from>
                    <xdr:col>4</xdr:col>
                    <xdr:colOff>0</xdr:colOff>
                    <xdr:row>17</xdr:row>
                    <xdr:rowOff>23813</xdr:rowOff>
                  </from>
                  <to>
                    <xdr:col>5</xdr:col>
                    <xdr:colOff>0</xdr:colOff>
                    <xdr:row>17</xdr:row>
                    <xdr:rowOff>266700</xdr:rowOff>
                  </to>
                </anchor>
              </controlPr>
            </control>
          </mc:Choice>
        </mc:AlternateContent>
        <mc:AlternateContent xmlns:mc="http://schemas.openxmlformats.org/markup-compatibility/2006">
          <mc:Choice Requires="x14">
            <control shapeId="45151" r:id="rId91" name="Drop Down 95">
              <controlPr locked="0" defaultSize="0" autoLine="0" autoPict="0">
                <anchor moveWithCells="1">
                  <from>
                    <xdr:col>4</xdr:col>
                    <xdr:colOff>0</xdr:colOff>
                    <xdr:row>19</xdr:row>
                    <xdr:rowOff>23813</xdr:rowOff>
                  </from>
                  <to>
                    <xdr:col>5</xdr:col>
                    <xdr:colOff>0</xdr:colOff>
                    <xdr:row>19</xdr:row>
                    <xdr:rowOff>266700</xdr:rowOff>
                  </to>
                </anchor>
              </controlPr>
            </control>
          </mc:Choice>
        </mc:AlternateContent>
        <mc:AlternateContent xmlns:mc="http://schemas.openxmlformats.org/markup-compatibility/2006">
          <mc:Choice Requires="x14">
            <control shapeId="45152" r:id="rId92" name="Drop Down 96">
              <controlPr locked="0" defaultSize="0" autoLine="0" autoPict="0">
                <anchor moveWithCells="1">
                  <from>
                    <xdr:col>4</xdr:col>
                    <xdr:colOff>0</xdr:colOff>
                    <xdr:row>21</xdr:row>
                    <xdr:rowOff>23813</xdr:rowOff>
                  </from>
                  <to>
                    <xdr:col>5</xdr:col>
                    <xdr:colOff>0</xdr:colOff>
                    <xdr:row>21</xdr:row>
                    <xdr:rowOff>266700</xdr:rowOff>
                  </to>
                </anchor>
              </controlPr>
            </control>
          </mc:Choice>
        </mc:AlternateContent>
        <mc:AlternateContent xmlns:mc="http://schemas.openxmlformats.org/markup-compatibility/2006">
          <mc:Choice Requires="x14">
            <control shapeId="45153" r:id="rId93" name="Drop Down 97">
              <controlPr locked="0" defaultSize="0" autoLine="0" autoPict="0">
                <anchor moveWithCells="1">
                  <from>
                    <xdr:col>4</xdr:col>
                    <xdr:colOff>0</xdr:colOff>
                    <xdr:row>23</xdr:row>
                    <xdr:rowOff>23813</xdr:rowOff>
                  </from>
                  <to>
                    <xdr:col>5</xdr:col>
                    <xdr:colOff>0</xdr:colOff>
                    <xdr:row>23</xdr:row>
                    <xdr:rowOff>266700</xdr:rowOff>
                  </to>
                </anchor>
              </controlPr>
            </control>
          </mc:Choice>
        </mc:AlternateContent>
        <mc:AlternateContent xmlns:mc="http://schemas.openxmlformats.org/markup-compatibility/2006">
          <mc:Choice Requires="x14">
            <control shapeId="45154" r:id="rId94" name="Drop Down 98">
              <controlPr locked="0" defaultSize="0" autoLine="0" autoPict="0">
                <anchor moveWithCells="1">
                  <from>
                    <xdr:col>4</xdr:col>
                    <xdr:colOff>0</xdr:colOff>
                    <xdr:row>25</xdr:row>
                    <xdr:rowOff>23813</xdr:rowOff>
                  </from>
                  <to>
                    <xdr:col>5</xdr:col>
                    <xdr:colOff>0</xdr:colOff>
                    <xdr:row>25</xdr:row>
                    <xdr:rowOff>266700</xdr:rowOff>
                  </to>
                </anchor>
              </controlPr>
            </control>
          </mc:Choice>
        </mc:AlternateContent>
        <mc:AlternateContent xmlns:mc="http://schemas.openxmlformats.org/markup-compatibility/2006">
          <mc:Choice Requires="x14">
            <control shapeId="45155" r:id="rId95" name="Drop Down 99">
              <controlPr locked="0" defaultSize="0" autoLine="0" autoPict="0">
                <anchor moveWithCells="1">
                  <from>
                    <xdr:col>4</xdr:col>
                    <xdr:colOff>0</xdr:colOff>
                    <xdr:row>27</xdr:row>
                    <xdr:rowOff>23813</xdr:rowOff>
                  </from>
                  <to>
                    <xdr:col>5</xdr:col>
                    <xdr:colOff>0</xdr:colOff>
                    <xdr:row>27</xdr:row>
                    <xdr:rowOff>266700</xdr:rowOff>
                  </to>
                </anchor>
              </controlPr>
            </control>
          </mc:Choice>
        </mc:AlternateContent>
        <mc:AlternateContent xmlns:mc="http://schemas.openxmlformats.org/markup-compatibility/2006">
          <mc:Choice Requires="x14">
            <control shapeId="45156" r:id="rId96" name="Drop Down 100">
              <controlPr locked="0" defaultSize="0" autoLine="0" autoPict="0">
                <anchor moveWithCells="1">
                  <from>
                    <xdr:col>4</xdr:col>
                    <xdr:colOff>0</xdr:colOff>
                    <xdr:row>29</xdr:row>
                    <xdr:rowOff>23813</xdr:rowOff>
                  </from>
                  <to>
                    <xdr:col>5</xdr:col>
                    <xdr:colOff>0</xdr:colOff>
                    <xdr:row>29</xdr:row>
                    <xdr:rowOff>266700</xdr:rowOff>
                  </to>
                </anchor>
              </controlPr>
            </control>
          </mc:Choice>
        </mc:AlternateContent>
        <mc:AlternateContent xmlns:mc="http://schemas.openxmlformats.org/markup-compatibility/2006">
          <mc:Choice Requires="x14">
            <control shapeId="45157" r:id="rId97" name="Drop Down 101">
              <controlPr locked="0" defaultSize="0" autoLine="0" autoPict="0">
                <anchor moveWithCells="1">
                  <from>
                    <xdr:col>4</xdr:col>
                    <xdr:colOff>0</xdr:colOff>
                    <xdr:row>31</xdr:row>
                    <xdr:rowOff>23813</xdr:rowOff>
                  </from>
                  <to>
                    <xdr:col>5</xdr:col>
                    <xdr:colOff>0</xdr:colOff>
                    <xdr:row>31</xdr:row>
                    <xdr:rowOff>266700</xdr:rowOff>
                  </to>
                </anchor>
              </controlPr>
            </control>
          </mc:Choice>
        </mc:AlternateContent>
        <mc:AlternateContent xmlns:mc="http://schemas.openxmlformats.org/markup-compatibility/2006">
          <mc:Choice Requires="x14">
            <control shapeId="45158" r:id="rId98" name="Drop Down 102">
              <controlPr locked="0" defaultSize="0" autoLine="0" autoPict="0">
                <anchor moveWithCells="1">
                  <from>
                    <xdr:col>4</xdr:col>
                    <xdr:colOff>0</xdr:colOff>
                    <xdr:row>33</xdr:row>
                    <xdr:rowOff>23813</xdr:rowOff>
                  </from>
                  <to>
                    <xdr:col>5</xdr:col>
                    <xdr:colOff>0</xdr:colOff>
                    <xdr:row>33</xdr:row>
                    <xdr:rowOff>266700</xdr:rowOff>
                  </to>
                </anchor>
              </controlPr>
            </control>
          </mc:Choice>
        </mc:AlternateContent>
        <mc:AlternateContent xmlns:mc="http://schemas.openxmlformats.org/markup-compatibility/2006">
          <mc:Choice Requires="x14">
            <control shapeId="45159" r:id="rId99" name="Drop Down 103">
              <controlPr locked="0" defaultSize="0" autoLine="0" autoPict="0">
                <anchor moveWithCells="1">
                  <from>
                    <xdr:col>4</xdr:col>
                    <xdr:colOff>0</xdr:colOff>
                    <xdr:row>36</xdr:row>
                    <xdr:rowOff>23813</xdr:rowOff>
                  </from>
                  <to>
                    <xdr:col>5</xdr:col>
                    <xdr:colOff>0</xdr:colOff>
                    <xdr:row>36</xdr:row>
                    <xdr:rowOff>266700</xdr:rowOff>
                  </to>
                </anchor>
              </controlPr>
            </control>
          </mc:Choice>
        </mc:AlternateContent>
        <mc:AlternateContent xmlns:mc="http://schemas.openxmlformats.org/markup-compatibility/2006">
          <mc:Choice Requires="x14">
            <control shapeId="45160" r:id="rId100" name="Drop Down 104">
              <controlPr locked="0" defaultSize="0" autoLine="0" autoPict="0">
                <anchor moveWithCells="1">
                  <from>
                    <xdr:col>4</xdr:col>
                    <xdr:colOff>0</xdr:colOff>
                    <xdr:row>38</xdr:row>
                    <xdr:rowOff>23813</xdr:rowOff>
                  </from>
                  <to>
                    <xdr:col>5</xdr:col>
                    <xdr:colOff>0</xdr:colOff>
                    <xdr:row>38</xdr:row>
                    <xdr:rowOff>266700</xdr:rowOff>
                  </to>
                </anchor>
              </controlPr>
            </control>
          </mc:Choice>
        </mc:AlternateContent>
        <mc:AlternateContent xmlns:mc="http://schemas.openxmlformats.org/markup-compatibility/2006">
          <mc:Choice Requires="x14">
            <control shapeId="45161" r:id="rId101" name="Drop Down 105">
              <controlPr locked="0" defaultSize="0" autoLine="0" autoPict="0">
                <anchor moveWithCells="1">
                  <from>
                    <xdr:col>4</xdr:col>
                    <xdr:colOff>0</xdr:colOff>
                    <xdr:row>40</xdr:row>
                    <xdr:rowOff>23813</xdr:rowOff>
                  </from>
                  <to>
                    <xdr:col>5</xdr:col>
                    <xdr:colOff>0</xdr:colOff>
                    <xdr:row>40</xdr:row>
                    <xdr:rowOff>266700</xdr:rowOff>
                  </to>
                </anchor>
              </controlPr>
            </control>
          </mc:Choice>
        </mc:AlternateContent>
        <mc:AlternateContent xmlns:mc="http://schemas.openxmlformats.org/markup-compatibility/2006">
          <mc:Choice Requires="x14">
            <control shapeId="45162" r:id="rId102" name="Drop Down 106">
              <controlPr locked="0" defaultSize="0" autoLine="0" autoPict="0">
                <anchor moveWithCells="1">
                  <from>
                    <xdr:col>4</xdr:col>
                    <xdr:colOff>0</xdr:colOff>
                    <xdr:row>42</xdr:row>
                    <xdr:rowOff>23813</xdr:rowOff>
                  </from>
                  <to>
                    <xdr:col>5</xdr:col>
                    <xdr:colOff>0</xdr:colOff>
                    <xdr:row>42</xdr:row>
                    <xdr:rowOff>266700</xdr:rowOff>
                  </to>
                </anchor>
              </controlPr>
            </control>
          </mc:Choice>
        </mc:AlternateContent>
        <mc:AlternateContent xmlns:mc="http://schemas.openxmlformats.org/markup-compatibility/2006">
          <mc:Choice Requires="x14">
            <control shapeId="45163" r:id="rId103" name="Drop Down 107">
              <controlPr locked="0" defaultSize="0" autoLine="0" autoPict="0">
                <anchor moveWithCells="1">
                  <from>
                    <xdr:col>4</xdr:col>
                    <xdr:colOff>0</xdr:colOff>
                    <xdr:row>44</xdr:row>
                    <xdr:rowOff>23813</xdr:rowOff>
                  </from>
                  <to>
                    <xdr:col>5</xdr:col>
                    <xdr:colOff>0</xdr:colOff>
                    <xdr:row>44</xdr:row>
                    <xdr:rowOff>266700</xdr:rowOff>
                  </to>
                </anchor>
              </controlPr>
            </control>
          </mc:Choice>
        </mc:AlternateContent>
        <mc:AlternateContent xmlns:mc="http://schemas.openxmlformats.org/markup-compatibility/2006">
          <mc:Choice Requires="x14">
            <control shapeId="45164" r:id="rId104" name="Drop Down 108">
              <controlPr locked="0" defaultSize="0" autoLine="0" autoPict="0">
                <anchor moveWithCells="1">
                  <from>
                    <xdr:col>4</xdr:col>
                    <xdr:colOff>0</xdr:colOff>
                    <xdr:row>46</xdr:row>
                    <xdr:rowOff>23813</xdr:rowOff>
                  </from>
                  <to>
                    <xdr:col>5</xdr:col>
                    <xdr:colOff>0</xdr:colOff>
                    <xdr:row>46</xdr:row>
                    <xdr:rowOff>266700</xdr:rowOff>
                  </to>
                </anchor>
              </controlPr>
            </control>
          </mc:Choice>
        </mc:AlternateContent>
        <mc:AlternateContent xmlns:mc="http://schemas.openxmlformats.org/markup-compatibility/2006">
          <mc:Choice Requires="x14">
            <control shapeId="45165" r:id="rId105" name="Drop Down 109">
              <controlPr locked="0" defaultSize="0" autoLine="0" autoPict="0">
                <anchor moveWithCells="1">
                  <from>
                    <xdr:col>4</xdr:col>
                    <xdr:colOff>0</xdr:colOff>
                    <xdr:row>48</xdr:row>
                    <xdr:rowOff>23813</xdr:rowOff>
                  </from>
                  <to>
                    <xdr:col>5</xdr:col>
                    <xdr:colOff>0</xdr:colOff>
                    <xdr:row>48</xdr:row>
                    <xdr:rowOff>266700</xdr:rowOff>
                  </to>
                </anchor>
              </controlPr>
            </control>
          </mc:Choice>
        </mc:AlternateContent>
        <mc:AlternateContent xmlns:mc="http://schemas.openxmlformats.org/markup-compatibility/2006">
          <mc:Choice Requires="x14">
            <control shapeId="45166" r:id="rId106" name="Drop Down 110">
              <controlPr locked="0" defaultSize="0" autoLine="0" autoPict="0">
                <anchor moveWithCells="1">
                  <from>
                    <xdr:col>4</xdr:col>
                    <xdr:colOff>0</xdr:colOff>
                    <xdr:row>50</xdr:row>
                    <xdr:rowOff>23813</xdr:rowOff>
                  </from>
                  <to>
                    <xdr:col>5</xdr:col>
                    <xdr:colOff>0</xdr:colOff>
                    <xdr:row>50</xdr:row>
                    <xdr:rowOff>266700</xdr:rowOff>
                  </to>
                </anchor>
              </controlPr>
            </control>
          </mc:Choice>
        </mc:AlternateContent>
        <mc:AlternateContent xmlns:mc="http://schemas.openxmlformats.org/markup-compatibility/2006">
          <mc:Choice Requires="x14">
            <control shapeId="45167" r:id="rId107" name="Drop Down 111">
              <controlPr locked="0" defaultSize="0" autoLine="0" autoPict="0">
                <anchor moveWithCells="1">
                  <from>
                    <xdr:col>4</xdr:col>
                    <xdr:colOff>0</xdr:colOff>
                    <xdr:row>52</xdr:row>
                    <xdr:rowOff>23813</xdr:rowOff>
                  </from>
                  <to>
                    <xdr:col>5</xdr:col>
                    <xdr:colOff>0</xdr:colOff>
                    <xdr:row>52</xdr:row>
                    <xdr:rowOff>266700</xdr:rowOff>
                  </to>
                </anchor>
              </controlPr>
            </control>
          </mc:Choice>
        </mc:AlternateContent>
        <mc:AlternateContent xmlns:mc="http://schemas.openxmlformats.org/markup-compatibility/2006">
          <mc:Choice Requires="x14">
            <control shapeId="45168" r:id="rId108" name="Drop Down 112">
              <controlPr locked="0" defaultSize="0" autoLine="0" autoPict="0">
                <anchor moveWithCells="1">
                  <from>
                    <xdr:col>4</xdr:col>
                    <xdr:colOff>0</xdr:colOff>
                    <xdr:row>54</xdr:row>
                    <xdr:rowOff>23813</xdr:rowOff>
                  </from>
                  <to>
                    <xdr:col>5</xdr:col>
                    <xdr:colOff>0</xdr:colOff>
                    <xdr:row>54</xdr:row>
                    <xdr:rowOff>266700</xdr:rowOff>
                  </to>
                </anchor>
              </controlPr>
            </control>
          </mc:Choice>
        </mc:AlternateContent>
        <mc:AlternateContent xmlns:mc="http://schemas.openxmlformats.org/markup-compatibility/2006">
          <mc:Choice Requires="x14">
            <control shapeId="45169" r:id="rId109" name="Drop Down 113">
              <controlPr locked="0" defaultSize="0" autoLine="0" autoPict="0">
                <anchor moveWithCells="1">
                  <from>
                    <xdr:col>4</xdr:col>
                    <xdr:colOff>0</xdr:colOff>
                    <xdr:row>57</xdr:row>
                    <xdr:rowOff>23813</xdr:rowOff>
                  </from>
                  <to>
                    <xdr:col>5</xdr:col>
                    <xdr:colOff>0</xdr:colOff>
                    <xdr:row>57</xdr:row>
                    <xdr:rowOff>266700</xdr:rowOff>
                  </to>
                </anchor>
              </controlPr>
            </control>
          </mc:Choice>
        </mc:AlternateContent>
        <mc:AlternateContent xmlns:mc="http://schemas.openxmlformats.org/markup-compatibility/2006">
          <mc:Choice Requires="x14">
            <control shapeId="45170" r:id="rId110" name="Drop Down 114">
              <controlPr locked="0" defaultSize="0" autoLine="0" autoPict="0">
                <anchor moveWithCells="1">
                  <from>
                    <xdr:col>4</xdr:col>
                    <xdr:colOff>0</xdr:colOff>
                    <xdr:row>59</xdr:row>
                    <xdr:rowOff>23813</xdr:rowOff>
                  </from>
                  <to>
                    <xdr:col>5</xdr:col>
                    <xdr:colOff>0</xdr:colOff>
                    <xdr:row>59</xdr:row>
                    <xdr:rowOff>266700</xdr:rowOff>
                  </to>
                </anchor>
              </controlPr>
            </control>
          </mc:Choice>
        </mc:AlternateContent>
        <mc:AlternateContent xmlns:mc="http://schemas.openxmlformats.org/markup-compatibility/2006">
          <mc:Choice Requires="x14">
            <control shapeId="45171" r:id="rId111" name="Drop Down 115">
              <controlPr locked="0" defaultSize="0" autoLine="0" autoPict="0">
                <anchor moveWithCells="1">
                  <from>
                    <xdr:col>4</xdr:col>
                    <xdr:colOff>0</xdr:colOff>
                    <xdr:row>61</xdr:row>
                    <xdr:rowOff>23813</xdr:rowOff>
                  </from>
                  <to>
                    <xdr:col>5</xdr:col>
                    <xdr:colOff>0</xdr:colOff>
                    <xdr:row>61</xdr:row>
                    <xdr:rowOff>266700</xdr:rowOff>
                  </to>
                </anchor>
              </controlPr>
            </control>
          </mc:Choice>
        </mc:AlternateContent>
        <mc:AlternateContent xmlns:mc="http://schemas.openxmlformats.org/markup-compatibility/2006">
          <mc:Choice Requires="x14">
            <control shapeId="45172" r:id="rId112" name="Drop Down 116">
              <controlPr locked="0" defaultSize="0" autoLine="0" autoPict="0">
                <anchor moveWithCells="1">
                  <from>
                    <xdr:col>4</xdr:col>
                    <xdr:colOff>0</xdr:colOff>
                    <xdr:row>63</xdr:row>
                    <xdr:rowOff>23813</xdr:rowOff>
                  </from>
                  <to>
                    <xdr:col>5</xdr:col>
                    <xdr:colOff>0</xdr:colOff>
                    <xdr:row>63</xdr:row>
                    <xdr:rowOff>266700</xdr:rowOff>
                  </to>
                </anchor>
              </controlPr>
            </control>
          </mc:Choice>
        </mc:AlternateContent>
        <mc:AlternateContent xmlns:mc="http://schemas.openxmlformats.org/markup-compatibility/2006">
          <mc:Choice Requires="x14">
            <control shapeId="45173" r:id="rId113" name="Drop Down 117">
              <controlPr locked="0" defaultSize="0" autoLine="0" autoPict="0">
                <anchor moveWithCells="1">
                  <from>
                    <xdr:col>4</xdr:col>
                    <xdr:colOff>0</xdr:colOff>
                    <xdr:row>65</xdr:row>
                    <xdr:rowOff>23813</xdr:rowOff>
                  </from>
                  <to>
                    <xdr:col>5</xdr:col>
                    <xdr:colOff>0</xdr:colOff>
                    <xdr:row>65</xdr:row>
                    <xdr:rowOff>266700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
    <tabColor rgb="FFC00000"/>
  </sheetPr>
  <dimension ref="A1:J84"/>
  <sheetViews>
    <sheetView zoomScaleNormal="100" workbookViewId="0"/>
  </sheetViews>
  <sheetFormatPr baseColWidth="10" defaultColWidth="11.35546875" defaultRowHeight="15.4" x14ac:dyDescent="0.4"/>
  <cols>
    <col min="1" max="1" width="28.640625" style="7" customWidth="1"/>
    <col min="2" max="8" width="13.640625" style="7" customWidth="1"/>
    <col min="9" max="9" width="14.640625" style="28" customWidth="1"/>
    <col min="10" max="10" width="5.640625" style="7" customWidth="1"/>
    <col min="11" max="16384" width="11.35546875" style="7"/>
  </cols>
  <sheetData>
    <row r="1" spans="1:9" ht="21.95" customHeight="1" x14ac:dyDescent="0.55000000000000004">
      <c r="A1" s="94" t="s">
        <v>28</v>
      </c>
      <c r="B1" s="95"/>
      <c r="C1" s="96"/>
      <c r="E1" s="5" t="s">
        <v>29</v>
      </c>
      <c r="F1" s="5"/>
      <c r="G1" s="105" t="str">
        <f>IF(OR(ErgebnisseMolekular!G1="?",ISBLANK(ErgebnisseMolekular!G1)),"Bitte bei ErgebnisseMolekular angeben",ErgebnisseMolekular!G1)</f>
        <v>Bitte bei ErgebnisseMolekular angeben</v>
      </c>
    </row>
    <row r="2" spans="1:9" ht="21.95" customHeight="1" x14ac:dyDescent="0.55000000000000004">
      <c r="A2" s="94" t="s">
        <v>220</v>
      </c>
      <c r="B2" s="95"/>
      <c r="C2" s="96"/>
      <c r="E2" s="5" t="s">
        <v>30</v>
      </c>
      <c r="F2" s="5"/>
      <c r="G2" s="105" t="str">
        <f>IF(OR(ErgebnisseMolekular!G2="?",ISBLANK(ErgebnisseMolekular!G2)),"Bitte bei ErgebnisseMolekular angeben",ErgebnisseMolekular!G2)</f>
        <v>Bitte bei ErgebnisseMolekular angeben</v>
      </c>
    </row>
    <row r="3" spans="1:9" ht="12.5" customHeight="1" x14ac:dyDescent="0.55000000000000004">
      <c r="A3" s="110" t="str">
        <f>ErgebnisseMolekular!A3</f>
        <v>Brühwurst</v>
      </c>
      <c r="B3" s="111"/>
      <c r="E3" s="33" t="s">
        <v>27</v>
      </c>
      <c r="F3" s="32"/>
      <c r="G3" s="25">
        <f>ErgebnisseMolekular!G3</f>
        <v>1</v>
      </c>
      <c r="H3" s="55" t="str">
        <f>ErgebnisseMolekular!H3</f>
        <v>V.1</v>
      </c>
    </row>
    <row r="4" spans="1:9" ht="21.95" customHeight="1" x14ac:dyDescent="0.5">
      <c r="A4" s="5" t="s">
        <v>2</v>
      </c>
      <c r="B4" s="7" t="s">
        <v>1</v>
      </c>
      <c r="E4" s="22"/>
      <c r="F4" s="22"/>
      <c r="G4" s="26"/>
      <c r="H4" s="21"/>
      <c r="I4" s="29"/>
    </row>
    <row r="5" spans="1:9" ht="21.95" customHeight="1" x14ac:dyDescent="0.5">
      <c r="A5" s="8" t="s">
        <v>31</v>
      </c>
      <c r="E5" s="215">
        <f>ErgebnisseMolekular!E5</f>
        <v>46348</v>
      </c>
      <c r="F5" s="215"/>
      <c r="G5" s="26"/>
      <c r="H5" s="6"/>
      <c r="I5" s="29"/>
    </row>
    <row r="6" spans="1:9" ht="10.25" customHeight="1" x14ac:dyDescent="0.4">
      <c r="B6" s="58">
        <f>MAX(Ergebnis!A3:A9)</f>
        <v>7</v>
      </c>
      <c r="E6" s="58">
        <f>MAX(Bezug!A3:A32)-1</f>
        <v>27</v>
      </c>
      <c r="H6" s="58" t="e">
        <f>MAX(#REF!)-1</f>
        <v>#REF!</v>
      </c>
    </row>
    <row r="7" spans="1:9" s="10" customFormat="1" ht="67.25" customHeight="1" x14ac:dyDescent="0.4">
      <c r="A7" s="216" t="s">
        <v>97</v>
      </c>
      <c r="B7" s="206"/>
      <c r="C7" s="206"/>
      <c r="D7" s="206"/>
      <c r="E7" s="206"/>
      <c r="F7" s="206"/>
      <c r="G7" s="206"/>
      <c r="H7" s="206"/>
      <c r="I7" s="206"/>
    </row>
    <row r="8" spans="1:9" s="10" customFormat="1" ht="65" customHeight="1" x14ac:dyDescent="0.4">
      <c r="A8" s="206" t="s">
        <v>161</v>
      </c>
      <c r="B8" s="206"/>
      <c r="C8" s="206"/>
      <c r="D8" s="206"/>
      <c r="E8" s="206"/>
      <c r="F8" s="206"/>
      <c r="G8" s="206"/>
      <c r="H8" s="206"/>
      <c r="I8" s="206"/>
    </row>
    <row r="9" spans="1:9" s="10" customFormat="1" ht="75" customHeight="1" x14ac:dyDescent="0.4">
      <c r="A9" s="206" t="s">
        <v>367</v>
      </c>
      <c r="B9" s="206"/>
      <c r="C9" s="206"/>
      <c r="D9" s="206"/>
      <c r="E9" s="206"/>
      <c r="F9" s="206"/>
      <c r="G9" s="206"/>
      <c r="H9" s="206"/>
      <c r="I9" s="206"/>
    </row>
    <row r="10" spans="1:9" s="10" customFormat="1" ht="84.95" customHeight="1" x14ac:dyDescent="0.4">
      <c r="A10" s="206" t="s">
        <v>130</v>
      </c>
      <c r="B10" s="206"/>
      <c r="C10" s="206"/>
      <c r="D10" s="206"/>
      <c r="E10" s="206"/>
      <c r="F10" s="206"/>
      <c r="G10" s="206"/>
      <c r="H10" s="206"/>
      <c r="I10" s="206"/>
    </row>
    <row r="11" spans="1:9" s="10" customFormat="1" ht="35" customHeight="1" x14ac:dyDescent="0.4">
      <c r="A11" s="206" t="s">
        <v>98</v>
      </c>
      <c r="B11" s="206"/>
      <c r="C11" s="206"/>
      <c r="D11" s="206"/>
      <c r="E11" s="206"/>
      <c r="F11" s="206"/>
      <c r="G11" s="206"/>
      <c r="H11" s="206"/>
      <c r="I11" s="206"/>
    </row>
    <row r="12" spans="1:9" s="10" customFormat="1" ht="35" customHeight="1" x14ac:dyDescent="0.4">
      <c r="A12" s="206" t="s">
        <v>26</v>
      </c>
      <c r="B12" s="206"/>
      <c r="C12" s="206"/>
      <c r="D12" s="206"/>
      <c r="E12" s="206"/>
      <c r="F12" s="206"/>
      <c r="G12" s="206"/>
      <c r="H12" s="206"/>
      <c r="I12" s="206"/>
    </row>
    <row r="13" spans="1:9" s="228" customFormat="1" ht="23" customHeight="1" x14ac:dyDescent="0.4">
      <c r="A13" s="227" t="str">
        <f>IF(OR(OR(G1="?",ISBLANK(G1)),OR(G2="?",ISBLANK(G2))),"Die Tabelle ist so nicht versandfertig. Es fehlen noch Eingaben bei Kunden-Nr. und/oder Postleitzahl.","Wichtig: Sind Ihre Eingaben bei Kunden-Nr. und Postleitzahl korrekt?")</f>
        <v>Wichtig: Sind Ihre Eingaben bei Kunden-Nr. und Postleitzahl korrekt?</v>
      </c>
      <c r="B13" s="227"/>
      <c r="C13" s="227"/>
      <c r="D13" s="227"/>
      <c r="E13" s="227"/>
      <c r="F13" s="227"/>
      <c r="G13" s="227"/>
      <c r="H13" s="227"/>
      <c r="I13" s="227"/>
    </row>
    <row r="14" spans="1:9" s="10" customFormat="1" ht="25.25" customHeight="1" x14ac:dyDescent="0.4">
      <c r="A14" s="9" t="s">
        <v>24</v>
      </c>
      <c r="B14" s="27"/>
      <c r="C14" s="27"/>
      <c r="D14" s="27"/>
      <c r="E14" s="27"/>
      <c r="F14" s="27"/>
      <c r="G14" s="27"/>
      <c r="H14" s="35"/>
      <c r="I14" s="36"/>
    </row>
    <row r="15" spans="1:9" ht="36" customHeight="1" x14ac:dyDescent="0.4">
      <c r="A15" s="102" t="s">
        <v>137</v>
      </c>
      <c r="B15" s="219" t="s">
        <v>237</v>
      </c>
      <c r="C15" s="219"/>
      <c r="D15" s="92" t="s">
        <v>32</v>
      </c>
      <c r="E15" s="93" t="s">
        <v>33</v>
      </c>
      <c r="F15" s="92" t="s">
        <v>74</v>
      </c>
      <c r="G15" s="92" t="s">
        <v>151</v>
      </c>
      <c r="H15" s="219" t="s">
        <v>219</v>
      </c>
      <c r="I15" s="220"/>
    </row>
    <row r="16" spans="1:9" ht="23" customHeight="1" x14ac:dyDescent="0.4">
      <c r="A16" s="34" t="s">
        <v>238</v>
      </c>
      <c r="B16" s="221">
        <v>4</v>
      </c>
      <c r="C16" s="221"/>
      <c r="D16" s="65"/>
      <c r="E16" s="168">
        <v>28</v>
      </c>
      <c r="F16" s="54"/>
      <c r="G16" s="65"/>
      <c r="H16" s="218"/>
      <c r="I16" s="218"/>
    </row>
    <row r="17" spans="1:9" s="19" customFormat="1" ht="23" customHeight="1" x14ac:dyDescent="0.45">
      <c r="A17" s="59" t="s">
        <v>162</v>
      </c>
      <c r="B17" s="202"/>
      <c r="C17" s="202"/>
      <c r="D17" s="38"/>
      <c r="E17" s="48"/>
      <c r="F17" s="38"/>
      <c r="G17" s="38"/>
      <c r="H17" s="217"/>
      <c r="I17" s="217"/>
    </row>
    <row r="18" spans="1:9" s="19" customFormat="1" ht="23" customHeight="1" x14ac:dyDescent="0.45">
      <c r="A18" s="34" t="s">
        <v>131</v>
      </c>
      <c r="B18" s="200">
        <v>7</v>
      </c>
      <c r="C18" s="200"/>
      <c r="D18" s="65"/>
      <c r="E18" s="168">
        <v>28</v>
      </c>
      <c r="F18" s="54"/>
      <c r="G18" s="65"/>
      <c r="H18" s="218"/>
      <c r="I18" s="218"/>
    </row>
    <row r="19" spans="1:9" s="19" customFormat="1" ht="23" customHeight="1" x14ac:dyDescent="0.45">
      <c r="A19" s="59" t="s">
        <v>162</v>
      </c>
      <c r="B19" s="202"/>
      <c r="C19" s="202"/>
      <c r="D19" s="38"/>
      <c r="E19" s="48"/>
      <c r="F19" s="38"/>
      <c r="G19" s="38"/>
      <c r="H19" s="217"/>
      <c r="I19" s="217"/>
    </row>
    <row r="20" spans="1:9" s="19" customFormat="1" ht="23" customHeight="1" x14ac:dyDescent="0.45">
      <c r="A20" s="34" t="s">
        <v>132</v>
      </c>
      <c r="B20" s="200">
        <v>7</v>
      </c>
      <c r="C20" s="200"/>
      <c r="D20" s="65"/>
      <c r="E20" s="168">
        <v>28</v>
      </c>
      <c r="F20" s="54"/>
      <c r="G20" s="65"/>
      <c r="H20" s="218"/>
      <c r="I20" s="218"/>
    </row>
    <row r="21" spans="1:9" s="19" customFormat="1" ht="23" customHeight="1" x14ac:dyDescent="0.45">
      <c r="A21" s="150" t="s">
        <v>362</v>
      </c>
      <c r="B21" s="202"/>
      <c r="C21" s="202"/>
      <c r="D21" s="38"/>
      <c r="E21" s="48"/>
      <c r="F21" s="38"/>
      <c r="G21" s="38"/>
      <c r="H21" s="217"/>
      <c r="I21" s="217"/>
    </row>
    <row r="22" spans="1:9" s="19" customFormat="1" ht="23" customHeight="1" x14ac:dyDescent="0.45">
      <c r="A22" s="34" t="s">
        <v>133</v>
      </c>
      <c r="B22" s="200">
        <v>7</v>
      </c>
      <c r="C22" s="200"/>
      <c r="D22" s="65"/>
      <c r="E22" s="168">
        <v>28</v>
      </c>
      <c r="F22" s="54"/>
      <c r="G22" s="65"/>
      <c r="H22" s="218"/>
      <c r="I22" s="218"/>
    </row>
    <row r="23" spans="1:9" s="19" customFormat="1" ht="23" customHeight="1" x14ac:dyDescent="0.45">
      <c r="A23" s="59" t="s">
        <v>162</v>
      </c>
      <c r="B23" s="202"/>
      <c r="C23" s="202"/>
      <c r="D23" s="38"/>
      <c r="E23" s="48"/>
      <c r="F23" s="38"/>
      <c r="G23" s="38"/>
      <c r="H23" s="217"/>
      <c r="I23" s="217"/>
    </row>
    <row r="24" spans="1:9" s="19" customFormat="1" ht="23" customHeight="1" x14ac:dyDescent="0.45">
      <c r="A24" s="34" t="s">
        <v>134</v>
      </c>
      <c r="B24" s="200">
        <v>7</v>
      </c>
      <c r="C24" s="200"/>
      <c r="D24" s="65"/>
      <c r="E24" s="168">
        <v>28</v>
      </c>
      <c r="F24" s="54"/>
      <c r="G24" s="65"/>
      <c r="H24" s="218"/>
      <c r="I24" s="218"/>
    </row>
    <row r="25" spans="1:9" s="19" customFormat="1" ht="23" customHeight="1" x14ac:dyDescent="0.45">
      <c r="A25" s="59" t="s">
        <v>162</v>
      </c>
      <c r="B25" s="202"/>
      <c r="C25" s="202"/>
      <c r="D25" s="38"/>
      <c r="E25" s="48"/>
      <c r="F25" s="38"/>
      <c r="G25" s="38"/>
      <c r="H25" s="217"/>
      <c r="I25" s="217"/>
    </row>
    <row r="26" spans="1:9" s="19" customFormat="1" ht="23" customHeight="1" x14ac:dyDescent="0.45">
      <c r="A26" s="34" t="s">
        <v>135</v>
      </c>
      <c r="B26" s="200">
        <v>7</v>
      </c>
      <c r="C26" s="200"/>
      <c r="D26" s="65"/>
      <c r="E26" s="168">
        <v>28</v>
      </c>
      <c r="F26" s="54"/>
      <c r="G26" s="65"/>
      <c r="H26" s="218"/>
      <c r="I26" s="218"/>
    </row>
    <row r="27" spans="1:9" s="19" customFormat="1" ht="23" customHeight="1" x14ac:dyDescent="0.45">
      <c r="A27" s="59" t="s">
        <v>162</v>
      </c>
      <c r="B27" s="202"/>
      <c r="C27" s="202"/>
      <c r="D27" s="38"/>
      <c r="E27" s="48"/>
      <c r="F27" s="38"/>
      <c r="G27" s="38"/>
      <c r="H27" s="217"/>
      <c r="I27" s="217"/>
    </row>
    <row r="28" spans="1:9" s="19" customFormat="1" ht="23" customHeight="1" x14ac:dyDescent="0.45">
      <c r="A28" s="34" t="s">
        <v>136</v>
      </c>
      <c r="B28" s="200">
        <v>7</v>
      </c>
      <c r="C28" s="200"/>
      <c r="D28" s="65"/>
      <c r="E28" s="168">
        <v>28</v>
      </c>
      <c r="F28" s="54"/>
      <c r="G28" s="65"/>
      <c r="H28" s="218"/>
      <c r="I28" s="218"/>
    </row>
    <row r="29" spans="1:9" s="19" customFormat="1" ht="23" customHeight="1" x14ac:dyDescent="0.45">
      <c r="A29" s="59" t="s">
        <v>162</v>
      </c>
      <c r="B29" s="202"/>
      <c r="C29" s="202"/>
      <c r="D29" s="38"/>
      <c r="E29" s="48"/>
      <c r="F29" s="38"/>
      <c r="G29" s="38"/>
      <c r="H29" s="217"/>
      <c r="I29" s="217"/>
    </row>
    <row r="30" spans="1:9" s="19" customFormat="1" ht="23" customHeight="1" x14ac:dyDescent="0.45">
      <c r="A30" s="34" t="s">
        <v>198</v>
      </c>
      <c r="B30" s="200">
        <v>7</v>
      </c>
      <c r="C30" s="200"/>
      <c r="D30" s="65"/>
      <c r="E30" s="168">
        <v>28</v>
      </c>
      <c r="F30" s="54"/>
      <c r="G30" s="65"/>
      <c r="H30" s="218"/>
      <c r="I30" s="218"/>
    </row>
    <row r="31" spans="1:9" s="19" customFormat="1" ht="23" customHeight="1" x14ac:dyDescent="0.45">
      <c r="A31" s="59" t="s">
        <v>162</v>
      </c>
      <c r="B31" s="202"/>
      <c r="C31" s="202"/>
      <c r="D31" s="38"/>
      <c r="E31" s="48"/>
      <c r="F31" s="38"/>
      <c r="G31" s="38"/>
      <c r="H31" s="217"/>
      <c r="I31" s="217"/>
    </row>
    <row r="32" spans="1:9" s="19" customFormat="1" ht="23" customHeight="1" x14ac:dyDescent="0.45">
      <c r="A32" s="34" t="s">
        <v>354</v>
      </c>
      <c r="B32" s="200">
        <v>7</v>
      </c>
      <c r="C32" s="200"/>
      <c r="D32" s="65"/>
      <c r="E32" s="168">
        <v>28</v>
      </c>
      <c r="F32" s="54"/>
      <c r="G32" s="65"/>
      <c r="H32" s="218"/>
      <c r="I32" s="218"/>
    </row>
    <row r="33" spans="1:10" s="19" customFormat="1" ht="23" customHeight="1" x14ac:dyDescent="0.45">
      <c r="A33" s="59" t="s">
        <v>162</v>
      </c>
      <c r="B33" s="202"/>
      <c r="C33" s="202"/>
      <c r="D33" s="38"/>
      <c r="E33" s="48"/>
      <c r="F33" s="38"/>
      <c r="G33" s="38"/>
      <c r="H33" s="217"/>
      <c r="I33" s="217"/>
    </row>
    <row r="34" spans="1:10" s="19" customFormat="1" ht="23" customHeight="1" x14ac:dyDescent="0.45">
      <c r="A34" s="34" t="s">
        <v>353</v>
      </c>
      <c r="B34" s="212">
        <v>7</v>
      </c>
      <c r="C34" s="212"/>
      <c r="D34" s="65"/>
      <c r="E34" s="168">
        <v>28</v>
      </c>
      <c r="F34" s="54"/>
      <c r="G34" s="65"/>
      <c r="H34" s="218"/>
      <c r="I34" s="218"/>
    </row>
    <row r="35" spans="1:10" s="19" customFormat="1" ht="23" customHeight="1" x14ac:dyDescent="0.45">
      <c r="A35" s="59" t="s">
        <v>162</v>
      </c>
      <c r="B35" s="202"/>
      <c r="C35" s="202"/>
      <c r="D35" s="38"/>
      <c r="E35" s="48"/>
      <c r="F35" s="38"/>
      <c r="G35" s="38"/>
      <c r="H35" s="217"/>
      <c r="I35" s="217"/>
    </row>
    <row r="36" spans="1:10" s="19" customFormat="1" ht="36" customHeight="1" x14ac:dyDescent="0.45">
      <c r="A36" s="102" t="s">
        <v>137</v>
      </c>
      <c r="B36" s="219" t="s">
        <v>237</v>
      </c>
      <c r="C36" s="219"/>
      <c r="D36" s="92" t="s">
        <v>32</v>
      </c>
      <c r="E36" s="93" t="s">
        <v>33</v>
      </c>
      <c r="F36" s="92" t="s">
        <v>74</v>
      </c>
      <c r="G36" s="92" t="s">
        <v>151</v>
      </c>
      <c r="H36" s="219" t="s">
        <v>219</v>
      </c>
      <c r="I36" s="220"/>
    </row>
    <row r="37" spans="1:10" s="19" customFormat="1" ht="23" customHeight="1" x14ac:dyDescent="0.45">
      <c r="A37" s="91" t="s">
        <v>199</v>
      </c>
      <c r="B37" s="211">
        <v>7</v>
      </c>
      <c r="C37" s="211"/>
      <c r="D37" s="65"/>
      <c r="E37" s="168">
        <v>28</v>
      </c>
      <c r="F37" s="54"/>
      <c r="G37" s="65"/>
      <c r="H37" s="218"/>
      <c r="I37" s="218"/>
    </row>
    <row r="38" spans="1:10" s="19" customFormat="1" ht="23" customHeight="1" x14ac:dyDescent="0.45">
      <c r="A38" s="59" t="s">
        <v>162</v>
      </c>
      <c r="B38" s="202"/>
      <c r="C38" s="202"/>
      <c r="D38" s="38"/>
      <c r="E38" s="48"/>
      <c r="F38" s="38"/>
      <c r="G38" s="38"/>
      <c r="H38" s="217"/>
      <c r="I38" s="217"/>
    </row>
    <row r="39" spans="1:10" s="19" customFormat="1" ht="23" customHeight="1" x14ac:dyDescent="0.45">
      <c r="A39" s="91" t="s">
        <v>210</v>
      </c>
      <c r="B39" s="211">
        <v>7</v>
      </c>
      <c r="C39" s="211"/>
      <c r="D39" s="65"/>
      <c r="E39" s="168">
        <v>28</v>
      </c>
      <c r="F39" s="54"/>
      <c r="G39" s="65"/>
      <c r="H39" s="218"/>
      <c r="I39" s="218"/>
    </row>
    <row r="40" spans="1:10" s="19" customFormat="1" ht="23" customHeight="1" x14ac:dyDescent="0.45">
      <c r="A40" s="59" t="s">
        <v>162</v>
      </c>
      <c r="B40" s="202"/>
      <c r="C40" s="202"/>
      <c r="D40" s="38"/>
      <c r="E40" s="48"/>
      <c r="F40" s="38"/>
      <c r="G40" s="38"/>
      <c r="H40" s="217"/>
      <c r="I40" s="217"/>
    </row>
    <row r="41" spans="1:10" s="19" customFormat="1" ht="23" customHeight="1" x14ac:dyDescent="0.45">
      <c r="A41" s="90" t="s">
        <v>206</v>
      </c>
      <c r="B41" s="200">
        <v>7</v>
      </c>
      <c r="C41" s="200"/>
      <c r="D41" s="65"/>
      <c r="E41" s="168">
        <v>28</v>
      </c>
      <c r="F41" s="54"/>
      <c r="G41" s="65"/>
      <c r="H41" s="218"/>
      <c r="I41" s="218"/>
      <c r="J41" s="20"/>
    </row>
    <row r="42" spans="1:10" s="19" customFormat="1" ht="23" customHeight="1" x14ac:dyDescent="0.45">
      <c r="A42" s="150" t="s">
        <v>363</v>
      </c>
      <c r="B42" s="202"/>
      <c r="C42" s="202"/>
      <c r="D42" s="38"/>
      <c r="E42" s="48"/>
      <c r="F42" s="38"/>
      <c r="G42" s="38"/>
      <c r="H42" s="217"/>
      <c r="I42" s="217"/>
      <c r="J42" s="20"/>
    </row>
    <row r="43" spans="1:10" s="19" customFormat="1" ht="23" customHeight="1" x14ac:dyDescent="0.45">
      <c r="A43" s="34" t="s">
        <v>201</v>
      </c>
      <c r="B43" s="39">
        <v>7</v>
      </c>
      <c r="C43" s="39"/>
      <c r="D43" s="65"/>
      <c r="E43" s="168">
        <v>28</v>
      </c>
      <c r="F43" s="54"/>
      <c r="G43" s="65"/>
      <c r="H43" s="218"/>
      <c r="I43" s="218"/>
      <c r="J43" s="20"/>
    </row>
    <row r="44" spans="1:10" s="19" customFormat="1" ht="23" customHeight="1" x14ac:dyDescent="0.45">
      <c r="A44" s="59" t="s">
        <v>200</v>
      </c>
      <c r="B44" s="202"/>
      <c r="C44" s="202"/>
      <c r="D44" s="38"/>
      <c r="E44" s="48"/>
      <c r="F44" s="38"/>
      <c r="G44" s="38"/>
      <c r="H44" s="217"/>
      <c r="I44" s="217"/>
      <c r="J44" s="20"/>
    </row>
    <row r="45" spans="1:10" s="19" customFormat="1" ht="23" customHeight="1" x14ac:dyDescent="0.45">
      <c r="A45" s="34" t="s">
        <v>202</v>
      </c>
      <c r="B45" s="39">
        <v>7</v>
      </c>
      <c r="C45" s="39"/>
      <c r="D45" s="65"/>
      <c r="E45" s="168">
        <v>28</v>
      </c>
      <c r="F45" s="54"/>
      <c r="G45" s="65"/>
      <c r="H45" s="218"/>
      <c r="I45" s="218"/>
      <c r="J45" s="20"/>
    </row>
    <row r="46" spans="1:10" s="19" customFormat="1" ht="23" customHeight="1" x14ac:dyDescent="0.45">
      <c r="A46" s="60" t="s">
        <v>162</v>
      </c>
      <c r="B46" s="202"/>
      <c r="C46" s="202"/>
      <c r="D46" s="38"/>
      <c r="E46" s="48"/>
      <c r="F46" s="38"/>
      <c r="G46" s="38"/>
      <c r="H46" s="217"/>
      <c r="I46" s="217"/>
      <c r="J46" s="20"/>
    </row>
    <row r="47" spans="1:10" s="19" customFormat="1" ht="23" customHeight="1" x14ac:dyDescent="0.45">
      <c r="A47" s="90" t="s">
        <v>205</v>
      </c>
      <c r="B47" s="39">
        <v>7</v>
      </c>
      <c r="C47" s="39"/>
      <c r="D47" s="65"/>
      <c r="E47" s="168">
        <v>28</v>
      </c>
      <c r="F47" s="54"/>
      <c r="G47" s="65"/>
      <c r="H47" s="218"/>
      <c r="I47" s="218"/>
      <c r="J47" s="20"/>
    </row>
    <row r="48" spans="1:10" s="19" customFormat="1" ht="23" customHeight="1" x14ac:dyDescent="0.45">
      <c r="A48" s="59" t="s">
        <v>166</v>
      </c>
      <c r="B48" s="202"/>
      <c r="C48" s="202"/>
      <c r="D48" s="38"/>
      <c r="E48" s="48"/>
      <c r="F48" s="38"/>
      <c r="G48" s="38"/>
      <c r="H48" s="217"/>
      <c r="I48" s="217"/>
      <c r="J48" s="20"/>
    </row>
    <row r="49" spans="1:10" s="19" customFormat="1" ht="23" customHeight="1" x14ac:dyDescent="0.45">
      <c r="A49" s="90" t="s">
        <v>204</v>
      </c>
      <c r="B49" s="39">
        <v>7</v>
      </c>
      <c r="C49" s="39"/>
      <c r="D49" s="65"/>
      <c r="E49" s="168">
        <v>28</v>
      </c>
      <c r="F49" s="54"/>
      <c r="G49" s="65"/>
      <c r="H49" s="218"/>
      <c r="I49" s="218"/>
      <c r="J49" s="20"/>
    </row>
    <row r="50" spans="1:10" s="19" customFormat="1" ht="23" customHeight="1" x14ac:dyDescent="0.45">
      <c r="A50" s="59" t="s">
        <v>166</v>
      </c>
      <c r="B50" s="202"/>
      <c r="C50" s="202"/>
      <c r="D50" s="38"/>
      <c r="E50" s="48"/>
      <c r="F50" s="38"/>
      <c r="G50" s="38"/>
      <c r="H50" s="217"/>
      <c r="I50" s="217"/>
      <c r="J50" s="20"/>
    </row>
    <row r="51" spans="1:10" s="19" customFormat="1" ht="23" customHeight="1" x14ac:dyDescent="0.45">
      <c r="A51" s="90" t="s">
        <v>207</v>
      </c>
      <c r="B51" s="39">
        <v>7</v>
      </c>
      <c r="C51" s="39"/>
      <c r="D51" s="65"/>
      <c r="E51" s="168">
        <v>28</v>
      </c>
      <c r="F51" s="54"/>
      <c r="G51" s="65"/>
      <c r="H51" s="218"/>
      <c r="I51" s="218"/>
      <c r="J51" s="20"/>
    </row>
    <row r="52" spans="1:10" s="19" customFormat="1" ht="23" customHeight="1" x14ac:dyDescent="0.45">
      <c r="A52" s="59" t="s">
        <v>166</v>
      </c>
      <c r="B52" s="202"/>
      <c r="C52" s="202"/>
      <c r="D52" s="38"/>
      <c r="E52" s="48"/>
      <c r="F52" s="38"/>
      <c r="G52" s="38"/>
      <c r="H52" s="217"/>
      <c r="I52" s="217"/>
      <c r="J52" s="20"/>
    </row>
    <row r="53" spans="1:10" s="19" customFormat="1" ht="23" customHeight="1" x14ac:dyDescent="0.45">
      <c r="A53" s="34" t="s">
        <v>77</v>
      </c>
      <c r="B53" s="208">
        <v>10</v>
      </c>
      <c r="C53" s="208"/>
      <c r="D53" s="65"/>
      <c r="E53" s="168">
        <v>28</v>
      </c>
      <c r="F53" s="54"/>
      <c r="G53" s="65"/>
      <c r="H53" s="218"/>
      <c r="I53" s="218"/>
      <c r="J53" s="20"/>
    </row>
    <row r="54" spans="1:10" s="19" customFormat="1" ht="23" customHeight="1" x14ac:dyDescent="0.45">
      <c r="A54" s="60" t="s">
        <v>162</v>
      </c>
      <c r="B54" s="202"/>
      <c r="C54" s="202"/>
      <c r="D54" s="38"/>
      <c r="E54" s="48"/>
      <c r="F54" s="38"/>
      <c r="G54" s="38"/>
      <c r="H54" s="48"/>
      <c r="I54" s="48"/>
      <c r="J54" s="20"/>
    </row>
    <row r="55" spans="1:10" s="19" customFormat="1" ht="23" customHeight="1" x14ac:dyDescent="0.45">
      <c r="A55" s="34" t="s">
        <v>35</v>
      </c>
      <c r="B55" s="208">
        <v>7</v>
      </c>
      <c r="C55" s="208"/>
      <c r="D55" s="65"/>
      <c r="E55" s="168">
        <v>28</v>
      </c>
      <c r="F55" s="54"/>
      <c r="G55" s="65"/>
      <c r="H55" s="218"/>
      <c r="I55" s="218"/>
      <c r="J55" s="20"/>
    </row>
    <row r="56" spans="1:10" s="19" customFormat="1" ht="23" customHeight="1" x14ac:dyDescent="0.45">
      <c r="A56" s="67" t="s">
        <v>194</v>
      </c>
      <c r="B56" s="202"/>
      <c r="C56" s="202"/>
      <c r="D56" s="38"/>
      <c r="E56" s="48"/>
      <c r="F56" s="38"/>
      <c r="G56" s="38"/>
      <c r="H56" s="48"/>
      <c r="I56" s="48"/>
      <c r="J56" s="20"/>
    </row>
    <row r="57" spans="1:10" s="19" customFormat="1" ht="36" customHeight="1" x14ac:dyDescent="0.45">
      <c r="A57" s="102" t="s">
        <v>137</v>
      </c>
      <c r="B57" s="219" t="s">
        <v>237</v>
      </c>
      <c r="C57" s="219"/>
      <c r="D57" s="92" t="s">
        <v>32</v>
      </c>
      <c r="E57" s="93" t="s">
        <v>33</v>
      </c>
      <c r="F57" s="92" t="s">
        <v>74</v>
      </c>
      <c r="G57" s="92" t="s">
        <v>151</v>
      </c>
      <c r="H57" s="219" t="s">
        <v>219</v>
      </c>
      <c r="I57" s="220"/>
      <c r="J57" s="20"/>
    </row>
    <row r="58" spans="1:10" s="19" customFormat="1" ht="23" customHeight="1" x14ac:dyDescent="0.45">
      <c r="A58" s="34" t="s">
        <v>75</v>
      </c>
      <c r="B58" s="208">
        <v>7</v>
      </c>
      <c r="C58" s="208"/>
      <c r="D58" s="65"/>
      <c r="E58" s="168">
        <v>28</v>
      </c>
      <c r="F58" s="54"/>
      <c r="G58" s="65"/>
      <c r="H58" s="218"/>
      <c r="I58" s="218"/>
      <c r="J58" s="20"/>
    </row>
    <row r="59" spans="1:10" s="19" customFormat="1" ht="23" customHeight="1" x14ac:dyDescent="0.45">
      <c r="A59" s="37" t="s">
        <v>165</v>
      </c>
      <c r="B59" s="202"/>
      <c r="C59" s="202"/>
      <c r="D59" s="38"/>
      <c r="E59" s="48"/>
      <c r="F59" s="38"/>
      <c r="G59" s="38"/>
      <c r="H59" s="48"/>
      <c r="I59" s="48"/>
      <c r="J59" s="20"/>
    </row>
    <row r="60" spans="1:10" s="19" customFormat="1" ht="23" customHeight="1" x14ac:dyDescent="0.45">
      <c r="A60" s="34" t="s">
        <v>240</v>
      </c>
      <c r="B60" s="208">
        <v>7</v>
      </c>
      <c r="C60" s="208"/>
      <c r="D60" s="65"/>
      <c r="E60" s="168">
        <v>28</v>
      </c>
      <c r="F60" s="54"/>
      <c r="G60" s="65"/>
      <c r="H60" s="218"/>
      <c r="I60" s="218"/>
      <c r="J60" s="20"/>
    </row>
    <row r="61" spans="1:10" s="19" customFormat="1" ht="23" customHeight="1" x14ac:dyDescent="0.45">
      <c r="A61" s="59" t="s">
        <v>164</v>
      </c>
      <c r="B61" s="202"/>
      <c r="C61" s="202"/>
      <c r="D61" s="38"/>
      <c r="E61" s="48"/>
      <c r="F61" s="38"/>
      <c r="G61" s="38"/>
      <c r="H61" s="48"/>
      <c r="I61" s="48"/>
      <c r="J61" s="20"/>
    </row>
    <row r="62" spans="1:10" s="19" customFormat="1" ht="23" customHeight="1" x14ac:dyDescent="0.45">
      <c r="A62" s="34" t="s">
        <v>76</v>
      </c>
      <c r="B62" s="39">
        <v>7</v>
      </c>
      <c r="C62" s="39"/>
      <c r="D62" s="65"/>
      <c r="E62" s="168">
        <v>28</v>
      </c>
      <c r="F62" s="54"/>
      <c r="G62" s="65"/>
      <c r="H62" s="218"/>
      <c r="I62" s="218"/>
      <c r="J62" s="20"/>
    </row>
    <row r="63" spans="1:10" s="19" customFormat="1" ht="23" customHeight="1" x14ac:dyDescent="0.45">
      <c r="A63" s="59" t="s">
        <v>208</v>
      </c>
      <c r="B63" s="202"/>
      <c r="C63" s="202"/>
      <c r="D63" s="38"/>
      <c r="E63" s="48"/>
      <c r="F63" s="38"/>
      <c r="G63" s="38"/>
      <c r="H63" s="217"/>
      <c r="I63" s="217"/>
      <c r="J63" s="20"/>
    </row>
    <row r="64" spans="1:10" s="19" customFormat="1" ht="23" customHeight="1" x14ac:dyDescent="0.45">
      <c r="A64" s="34" t="s">
        <v>203</v>
      </c>
      <c r="B64" s="200">
        <v>7</v>
      </c>
      <c r="C64" s="200"/>
      <c r="D64" s="65"/>
      <c r="E64" s="168">
        <v>28</v>
      </c>
      <c r="F64" s="54"/>
      <c r="G64" s="65"/>
      <c r="H64" s="218"/>
      <c r="I64" s="218"/>
      <c r="J64" s="20"/>
    </row>
    <row r="65" spans="1:10" s="19" customFormat="1" ht="23" customHeight="1" x14ac:dyDescent="0.45">
      <c r="A65" s="37" t="s">
        <v>209</v>
      </c>
      <c r="B65" s="202"/>
      <c r="C65" s="202"/>
      <c r="D65" s="38"/>
      <c r="E65" s="48"/>
      <c r="F65" s="38"/>
      <c r="G65" s="38"/>
      <c r="H65" s="217"/>
      <c r="I65" s="217"/>
      <c r="J65" s="20"/>
    </row>
    <row r="66" spans="1:10" s="19" customFormat="1" ht="23" customHeight="1" x14ac:dyDescent="0.45">
      <c r="A66" s="34" t="s">
        <v>34</v>
      </c>
      <c r="B66" s="202">
        <v>7</v>
      </c>
      <c r="C66" s="202"/>
      <c r="D66" s="65"/>
      <c r="E66" s="168">
        <v>28</v>
      </c>
      <c r="F66" s="54"/>
      <c r="G66" s="65"/>
      <c r="H66" s="218"/>
      <c r="I66" s="218"/>
      <c r="J66" s="20"/>
    </row>
    <row r="67" spans="1:10" s="19" customFormat="1" ht="23" customHeight="1" x14ac:dyDescent="0.45">
      <c r="A67" s="60" t="s">
        <v>162</v>
      </c>
      <c r="B67" s="202"/>
      <c r="C67" s="202"/>
      <c r="D67" s="38"/>
      <c r="E67" s="48"/>
      <c r="F67" s="38"/>
      <c r="G67" s="38"/>
      <c r="H67" s="48"/>
      <c r="I67" s="48"/>
      <c r="J67" s="20"/>
    </row>
    <row r="68" spans="1:10" s="10" customFormat="1" ht="24" customHeight="1" x14ac:dyDescent="0.4">
      <c r="A68" s="34" t="s">
        <v>81</v>
      </c>
      <c r="B68" s="39">
        <v>4</v>
      </c>
      <c r="C68" s="39"/>
      <c r="D68" s="28">
        <f>Lactose!B1</f>
        <v>22</v>
      </c>
      <c r="E68" s="50">
        <f>Lactose!C1</f>
        <v>21</v>
      </c>
      <c r="F68" s="50" t="b">
        <f>ISBLANK(VLOOKUP(D68,Lactose!A3:C24,3))</f>
        <v>1</v>
      </c>
      <c r="G68" s="38"/>
      <c r="H68" s="38"/>
      <c r="I68" s="38"/>
    </row>
    <row r="69" spans="1:10" s="10" customFormat="1" ht="24" customHeight="1" x14ac:dyDescent="0.4">
      <c r="A69" s="31" t="s">
        <v>163</v>
      </c>
      <c r="B69" s="202"/>
      <c r="C69" s="202"/>
      <c r="D69" s="38"/>
      <c r="E69" s="38"/>
      <c r="F69" s="38"/>
      <c r="G69" s="38"/>
      <c r="H69" s="38"/>
      <c r="I69" s="38"/>
    </row>
    <row r="70" spans="1:10" ht="18" customHeight="1" x14ac:dyDescent="0.4"/>
    <row r="71" spans="1:10" ht="28.25" customHeight="1" x14ac:dyDescent="0.45">
      <c r="A71" s="205" t="s">
        <v>95</v>
      </c>
      <c r="B71" s="205"/>
      <c r="C71" s="205"/>
      <c r="D71" s="205"/>
      <c r="E71" s="205"/>
      <c r="F71" s="205"/>
      <c r="G71" s="205"/>
      <c r="H71" s="205"/>
    </row>
    <row r="72" spans="1:10" ht="15" customHeight="1" x14ac:dyDescent="0.45">
      <c r="A72" s="205"/>
      <c r="B72" s="205"/>
      <c r="C72" s="205"/>
      <c r="D72" s="205"/>
      <c r="E72" s="205"/>
      <c r="F72" s="205"/>
      <c r="G72" s="205"/>
      <c r="H72" s="205"/>
    </row>
    <row r="73" spans="1:10" ht="38.1" customHeight="1" x14ac:dyDescent="0.4">
      <c r="A73" s="206" t="s">
        <v>94</v>
      </c>
      <c r="B73" s="206"/>
      <c r="C73" s="206"/>
      <c r="D73" s="206"/>
      <c r="E73" s="206"/>
      <c r="F73" s="206"/>
      <c r="G73" s="206"/>
      <c r="H73" s="206"/>
    </row>
    <row r="74" spans="1:10" ht="18" customHeight="1" x14ac:dyDescent="0.5">
      <c r="A74" s="6"/>
    </row>
    <row r="75" spans="1:10" ht="18" customHeight="1" x14ac:dyDescent="0.4">
      <c r="A75" s="43" t="s">
        <v>81</v>
      </c>
      <c r="B75" s="207"/>
      <c r="C75" s="207"/>
      <c r="D75" s="207"/>
      <c r="E75" s="207"/>
      <c r="F75" s="207"/>
      <c r="G75" s="207"/>
      <c r="H75" s="207"/>
    </row>
    <row r="76" spans="1:10" ht="35.1" customHeight="1" x14ac:dyDescent="0.4">
      <c r="A76" s="42" t="str">
        <f>IF(D68=E68,"bitte eingeben:",IF(F68,"","Art der Modifikation:"))</f>
        <v/>
      </c>
      <c r="B76" s="204"/>
      <c r="C76" s="204"/>
      <c r="D76" s="204"/>
      <c r="E76" s="204"/>
      <c r="F76" s="204"/>
      <c r="G76" s="204"/>
      <c r="H76" s="204"/>
    </row>
    <row r="77" spans="1:10" ht="18" customHeight="1" x14ac:dyDescent="0.4"/>
    <row r="78" spans="1:10" ht="18" customHeight="1" x14ac:dyDescent="0.4"/>
    <row r="79" spans="1:10" ht="18" customHeight="1" x14ac:dyDescent="0.4"/>
    <row r="80" spans="1:10" ht="18" customHeight="1" x14ac:dyDescent="0.4"/>
    <row r="81" ht="18" customHeight="1" x14ac:dyDescent="0.4"/>
    <row r="82" ht="18" customHeight="1" x14ac:dyDescent="0.4"/>
    <row r="83" ht="18" customHeight="1" x14ac:dyDescent="0.4"/>
    <row r="84" ht="18" customHeight="1" x14ac:dyDescent="0.4"/>
  </sheetData>
  <sheetProtection algorithmName="SHA-512" hashValue="THvh1GoIQ82ci6sX9ZEciBvRK8BydHrfhA9mu5gkardL9Ha6w7xZwqBrxRbS6muvfOQQ4vvhTs5mLqSvgZkyRA==" saltValue="ccIITIGVMR0TRo2yAvghrg==" spinCount="100000" sheet="1" objects="1" scenarios="1"/>
  <mergeCells count="109">
    <mergeCell ref="B35:C35"/>
    <mergeCell ref="B57:C57"/>
    <mergeCell ref="H57:I57"/>
    <mergeCell ref="B54:C54"/>
    <mergeCell ref="H39:I39"/>
    <mergeCell ref="H43:I43"/>
    <mergeCell ref="H38:I38"/>
    <mergeCell ref="B56:C56"/>
    <mergeCell ref="H66:I66"/>
    <mergeCell ref="H48:I48"/>
    <mergeCell ref="H50:I50"/>
    <mergeCell ref="H52:I52"/>
    <mergeCell ref="H63:I63"/>
    <mergeCell ref="B66:C66"/>
    <mergeCell ref="H65:I65"/>
    <mergeCell ref="B65:C65"/>
    <mergeCell ref="H53:I53"/>
    <mergeCell ref="H55:I55"/>
    <mergeCell ref="H62:I62"/>
    <mergeCell ref="B60:C60"/>
    <mergeCell ref="H45:I45"/>
    <mergeCell ref="H49:I49"/>
    <mergeCell ref="B41:C41"/>
    <mergeCell ref="B44:C44"/>
    <mergeCell ref="B36:C36"/>
    <mergeCell ref="B37:C37"/>
    <mergeCell ref="B40:C40"/>
    <mergeCell ref="A9:I9"/>
    <mergeCell ref="B63:C63"/>
    <mergeCell ref="H42:I42"/>
    <mergeCell ref="B34:C34"/>
    <mergeCell ref="B53:C53"/>
    <mergeCell ref="H35:I35"/>
    <mergeCell ref="H28:I28"/>
    <mergeCell ref="H41:I41"/>
    <mergeCell ref="B61:C61"/>
    <mergeCell ref="B38:C38"/>
    <mergeCell ref="B46:C46"/>
    <mergeCell ref="B42:C42"/>
    <mergeCell ref="B48:C48"/>
    <mergeCell ref="B32:C32"/>
    <mergeCell ref="H44:I44"/>
    <mergeCell ref="H17:I17"/>
    <mergeCell ref="H20:I20"/>
    <mergeCell ref="H27:I27"/>
    <mergeCell ref="B15:C15"/>
    <mergeCell ref="H15:I15"/>
    <mergeCell ref="B16:C16"/>
    <mergeCell ref="B76:H76"/>
    <mergeCell ref="A71:H71"/>
    <mergeCell ref="A72:H72"/>
    <mergeCell ref="A73:H73"/>
    <mergeCell ref="H46:I46"/>
    <mergeCell ref="B55:C55"/>
    <mergeCell ref="B58:C58"/>
    <mergeCell ref="B52:C52"/>
    <mergeCell ref="B69:C69"/>
    <mergeCell ref="B50:C50"/>
    <mergeCell ref="B67:C67"/>
    <mergeCell ref="B64:C64"/>
    <mergeCell ref="B59:C59"/>
    <mergeCell ref="B75:H75"/>
    <mergeCell ref="H64:I64"/>
    <mergeCell ref="H47:I47"/>
    <mergeCell ref="H58:I58"/>
    <mergeCell ref="H51:I51"/>
    <mergeCell ref="E5:F5"/>
    <mergeCell ref="A12:I12"/>
    <mergeCell ref="A7:I7"/>
    <mergeCell ref="A8:I8"/>
    <mergeCell ref="H23:I23"/>
    <mergeCell ref="A13:I13"/>
    <mergeCell ref="A10:I10"/>
    <mergeCell ref="A11:I11"/>
    <mergeCell ref="B17:C17"/>
    <mergeCell ref="B23:C23"/>
    <mergeCell ref="B18:C18"/>
    <mergeCell ref="B20:C20"/>
    <mergeCell ref="H22:I22"/>
    <mergeCell ref="H19:I19"/>
    <mergeCell ref="H18:I18"/>
    <mergeCell ref="B19:C19"/>
    <mergeCell ref="B21:C21"/>
    <mergeCell ref="H21:I21"/>
    <mergeCell ref="H16:I16"/>
    <mergeCell ref="H31:I31"/>
    <mergeCell ref="H33:I33"/>
    <mergeCell ref="H60:I60"/>
    <mergeCell ref="B22:C22"/>
    <mergeCell ref="B24:C24"/>
    <mergeCell ref="B39:C39"/>
    <mergeCell ref="B26:C26"/>
    <mergeCell ref="B28:C28"/>
    <mergeCell ref="B29:C29"/>
    <mergeCell ref="B31:C31"/>
    <mergeCell ref="B33:C33"/>
    <mergeCell ref="H32:I32"/>
    <mergeCell ref="B30:C30"/>
    <mergeCell ref="H25:I25"/>
    <mergeCell ref="H29:I29"/>
    <mergeCell ref="H24:I24"/>
    <mergeCell ref="B25:C25"/>
    <mergeCell ref="H26:I26"/>
    <mergeCell ref="B27:C27"/>
    <mergeCell ref="H36:I36"/>
    <mergeCell ref="H37:I37"/>
    <mergeCell ref="H40:I40"/>
    <mergeCell ref="H34:I34"/>
    <mergeCell ref="H30:I30"/>
  </mergeCells>
  <phoneticPr fontId="0" type="noConversion"/>
  <conditionalFormatting sqref="B19">
    <cfRule type="expression" dxfId="120" priority="228" stopIfTrue="1">
      <formula>B18&lt;7</formula>
    </cfRule>
  </conditionalFormatting>
  <conditionalFormatting sqref="B21">
    <cfRule type="expression" dxfId="119" priority="179" stopIfTrue="1">
      <formula>B20-7&lt;0</formula>
    </cfRule>
  </conditionalFormatting>
  <conditionalFormatting sqref="B23:C23">
    <cfRule type="expression" dxfId="118" priority="176" stopIfTrue="1">
      <formula>B22-B$6&lt;0</formula>
    </cfRule>
  </conditionalFormatting>
  <conditionalFormatting sqref="B25:C25">
    <cfRule type="expression" dxfId="117" priority="81" stopIfTrue="1">
      <formula>B24-B$6&lt;0</formula>
    </cfRule>
  </conditionalFormatting>
  <conditionalFormatting sqref="B27:C27">
    <cfRule type="expression" dxfId="116" priority="77" stopIfTrue="1">
      <formula>B26-B$6&lt;0</formula>
    </cfRule>
  </conditionalFormatting>
  <conditionalFormatting sqref="B29:C29">
    <cfRule type="expression" dxfId="115" priority="73" stopIfTrue="1">
      <formula>B28-B$6&lt;0</formula>
    </cfRule>
  </conditionalFormatting>
  <conditionalFormatting sqref="B31:C31">
    <cfRule type="expression" dxfId="114" priority="69" stopIfTrue="1">
      <formula>B30-B$6&lt;0</formula>
    </cfRule>
  </conditionalFormatting>
  <conditionalFormatting sqref="B33:C33">
    <cfRule type="expression" dxfId="113" priority="65" stopIfTrue="1">
      <formula>B32-B$6&lt;0</formula>
    </cfRule>
  </conditionalFormatting>
  <conditionalFormatting sqref="B35:C35">
    <cfRule type="expression" dxfId="112" priority="61" stopIfTrue="1">
      <formula>B34-B$6&lt;0</formula>
    </cfRule>
  </conditionalFormatting>
  <conditionalFormatting sqref="B38:C38">
    <cfRule type="expression" dxfId="111" priority="57" stopIfTrue="1">
      <formula>B37-B$6&lt;0</formula>
    </cfRule>
  </conditionalFormatting>
  <conditionalFormatting sqref="B40:C40">
    <cfRule type="expression" dxfId="110" priority="53" stopIfTrue="1">
      <formula>B39-B$6&lt;0</formula>
    </cfRule>
  </conditionalFormatting>
  <conditionalFormatting sqref="B42:C42">
    <cfRule type="expression" dxfId="109" priority="49" stopIfTrue="1">
      <formula>B41-B$6&lt;0</formula>
    </cfRule>
  </conditionalFormatting>
  <conditionalFormatting sqref="B44:C44">
    <cfRule type="expression" dxfId="108" priority="45" stopIfTrue="1">
      <formula>B43-B$6&lt;0</formula>
    </cfRule>
  </conditionalFormatting>
  <conditionalFormatting sqref="B46:C46">
    <cfRule type="expression" dxfId="107" priority="41" stopIfTrue="1">
      <formula>B45-B$6&lt;0</formula>
    </cfRule>
  </conditionalFormatting>
  <conditionalFormatting sqref="B48:C48">
    <cfRule type="expression" dxfId="106" priority="37" stopIfTrue="1">
      <formula>B47-B$6&lt;0</formula>
    </cfRule>
  </conditionalFormatting>
  <conditionalFormatting sqref="B50:C50">
    <cfRule type="expression" dxfId="105" priority="33" stopIfTrue="1">
      <formula>B49-B$6&lt;0</formula>
    </cfRule>
  </conditionalFormatting>
  <conditionalFormatting sqref="B52:C52">
    <cfRule type="expression" dxfId="104" priority="29" stopIfTrue="1">
      <formula>B51-B$6&lt;0</formula>
    </cfRule>
  </conditionalFormatting>
  <conditionalFormatting sqref="B54:C54">
    <cfRule type="expression" dxfId="103" priority="161" stopIfTrue="1">
      <formula>B53&lt;10</formula>
    </cfRule>
  </conditionalFormatting>
  <conditionalFormatting sqref="B56:C56">
    <cfRule type="expression" dxfId="102" priority="24" stopIfTrue="1">
      <formula>B55-B$6&lt;0</formula>
    </cfRule>
  </conditionalFormatting>
  <conditionalFormatting sqref="B59:C59">
    <cfRule type="expression" dxfId="101" priority="20" stopIfTrue="1">
      <formula>B58-B$6&lt;0</formula>
    </cfRule>
  </conditionalFormatting>
  <conditionalFormatting sqref="B61:C61">
    <cfRule type="expression" dxfId="100" priority="16" stopIfTrue="1">
      <formula>B60-B$6&lt;0</formula>
    </cfRule>
  </conditionalFormatting>
  <conditionalFormatting sqref="B63:C63">
    <cfRule type="expression" dxfId="99" priority="12" stopIfTrue="1">
      <formula>B62-B$6&lt;0</formula>
    </cfRule>
  </conditionalFormatting>
  <conditionalFormatting sqref="B65:C65">
    <cfRule type="expression" dxfId="98" priority="8" stopIfTrue="1">
      <formula>B64-B$6&lt;0</formula>
    </cfRule>
  </conditionalFormatting>
  <conditionalFormatting sqref="B67:C67">
    <cfRule type="expression" dxfId="97" priority="4" stopIfTrue="1">
      <formula>B66-B$6&lt;0</formula>
    </cfRule>
  </conditionalFormatting>
  <conditionalFormatting sqref="B69:C69">
    <cfRule type="expression" dxfId="96" priority="154" stopIfTrue="1">
      <formula>B68-4</formula>
    </cfRule>
  </conditionalFormatting>
  <conditionalFormatting sqref="B76:H76">
    <cfRule type="expression" dxfId="95" priority="269" stopIfTrue="1">
      <formula>OR($D$68-$E$68=0,NOT($F$68))</formula>
    </cfRule>
  </conditionalFormatting>
  <conditionalFormatting sqref="D16">
    <cfRule type="expression" dxfId="94" priority="87" stopIfTrue="1">
      <formula>B16&lt;4</formula>
    </cfRule>
  </conditionalFormatting>
  <conditionalFormatting sqref="D18">
    <cfRule type="expression" dxfId="93" priority="178" stopIfTrue="1">
      <formula>B18-7&lt;0</formula>
    </cfRule>
  </conditionalFormatting>
  <conditionalFormatting sqref="D20">
    <cfRule type="expression" dxfId="92" priority="153" stopIfTrue="1">
      <formula>B20-7&lt;0</formula>
    </cfRule>
  </conditionalFormatting>
  <conditionalFormatting sqref="D22">
    <cfRule type="expression" dxfId="91" priority="152" stopIfTrue="1">
      <formula>B22-$B$6&lt;0</formula>
    </cfRule>
  </conditionalFormatting>
  <conditionalFormatting sqref="D24">
    <cfRule type="expression" dxfId="90" priority="80" stopIfTrue="1">
      <formula>B24-$B$6&lt;0</formula>
    </cfRule>
  </conditionalFormatting>
  <conditionalFormatting sqref="D26">
    <cfRule type="expression" dxfId="89" priority="76" stopIfTrue="1">
      <formula>B26-$B$6&lt;0</formula>
    </cfRule>
  </conditionalFormatting>
  <conditionalFormatting sqref="D28">
    <cfRule type="expression" dxfId="88" priority="72" stopIfTrue="1">
      <formula>B28-$B$6&lt;0</formula>
    </cfRule>
  </conditionalFormatting>
  <conditionalFormatting sqref="D30">
    <cfRule type="expression" dxfId="87" priority="68" stopIfTrue="1">
      <formula>B30-$B$6&lt;0</formula>
    </cfRule>
  </conditionalFormatting>
  <conditionalFormatting sqref="D32">
    <cfRule type="expression" dxfId="86" priority="64" stopIfTrue="1">
      <formula>B32-$B$6&lt;0</formula>
    </cfRule>
  </conditionalFormatting>
  <conditionalFormatting sqref="D34">
    <cfRule type="expression" dxfId="85" priority="60" stopIfTrue="1">
      <formula>B34-$B$6&lt;0</formula>
    </cfRule>
  </conditionalFormatting>
  <conditionalFormatting sqref="D37">
    <cfRule type="expression" dxfId="84" priority="56" stopIfTrue="1">
      <formula>B37-$B$6&lt;0</formula>
    </cfRule>
  </conditionalFormatting>
  <conditionalFormatting sqref="D39">
    <cfRule type="expression" dxfId="83" priority="52" stopIfTrue="1">
      <formula>B39-$B$6&lt;0</formula>
    </cfRule>
  </conditionalFormatting>
  <conditionalFormatting sqref="D41">
    <cfRule type="expression" dxfId="82" priority="48" stopIfTrue="1">
      <formula>B41-$B$6&lt;0</formula>
    </cfRule>
  </conditionalFormatting>
  <conditionalFormatting sqref="D43">
    <cfRule type="expression" dxfId="81" priority="44" stopIfTrue="1">
      <formula>B43-$B$6&lt;0</formula>
    </cfRule>
  </conditionalFormatting>
  <conditionalFormatting sqref="D45">
    <cfRule type="expression" dxfId="80" priority="40" stopIfTrue="1">
      <formula>B45-$B$6&lt;0</formula>
    </cfRule>
  </conditionalFormatting>
  <conditionalFormatting sqref="D47">
    <cfRule type="expression" dxfId="79" priority="36" stopIfTrue="1">
      <formula>B47-$B$6&lt;0</formula>
    </cfRule>
  </conditionalFormatting>
  <conditionalFormatting sqref="D49">
    <cfRule type="expression" dxfId="78" priority="32" stopIfTrue="1">
      <formula>B49-$B$6&lt;0</formula>
    </cfRule>
  </conditionalFormatting>
  <conditionalFormatting sqref="D51">
    <cfRule type="expression" dxfId="77" priority="28" stopIfTrue="1">
      <formula>B51-$B$6&lt;0</formula>
    </cfRule>
  </conditionalFormatting>
  <conditionalFormatting sqref="D53">
    <cfRule type="expression" dxfId="76" priority="137" stopIfTrue="1">
      <formula>B53-10</formula>
    </cfRule>
  </conditionalFormatting>
  <conditionalFormatting sqref="D55">
    <cfRule type="expression" dxfId="75" priority="23" stopIfTrue="1">
      <formula>B55-$B$6&lt;0</formula>
    </cfRule>
  </conditionalFormatting>
  <conditionalFormatting sqref="D58">
    <cfRule type="expression" dxfId="74" priority="19" stopIfTrue="1">
      <formula>B58-$B$6&lt;0</formula>
    </cfRule>
  </conditionalFormatting>
  <conditionalFormatting sqref="D60">
    <cfRule type="expression" dxfId="73" priority="15" stopIfTrue="1">
      <formula>B60-$B$6&lt;0</formula>
    </cfRule>
  </conditionalFormatting>
  <conditionalFormatting sqref="D62">
    <cfRule type="expression" dxfId="72" priority="11" stopIfTrue="1">
      <formula>B62-$B$6&lt;0</formula>
    </cfRule>
  </conditionalFormatting>
  <conditionalFormatting sqref="D64">
    <cfRule type="expression" dxfId="71" priority="7" stopIfTrue="1">
      <formula>B64-$B$6&lt;0</formula>
    </cfRule>
  </conditionalFormatting>
  <conditionalFormatting sqref="D66">
    <cfRule type="expression" dxfId="70" priority="3" stopIfTrue="1">
      <formula>B66-$B$6&lt;0</formula>
    </cfRule>
  </conditionalFormatting>
  <conditionalFormatting sqref="D68">
    <cfRule type="expression" dxfId="69" priority="272" stopIfTrue="1">
      <formula>$D$68-$E$68=1</formula>
    </cfRule>
  </conditionalFormatting>
  <conditionalFormatting sqref="E17">
    <cfRule type="expression" dxfId="68" priority="400" stopIfTrue="1">
      <formula>E6-33=0</formula>
    </cfRule>
  </conditionalFormatting>
  <conditionalFormatting sqref="E19 E21 E23 E25 E27 E29 E31 E33 E42 E44 E46 E48 E50 E52 E54 E56 E59 E61 E63 E67">
    <cfRule type="expression" dxfId="67" priority="268" stopIfTrue="1">
      <formula>E18-33=0</formula>
    </cfRule>
  </conditionalFormatting>
  <conditionalFormatting sqref="E35">
    <cfRule type="expression" dxfId="66" priority="197" stopIfTrue="1">
      <formula>E34-33=0</formula>
    </cfRule>
  </conditionalFormatting>
  <conditionalFormatting sqref="E38">
    <cfRule type="expression" dxfId="65" priority="202" stopIfTrue="1">
      <formula>E37-33=0</formula>
    </cfRule>
  </conditionalFormatting>
  <conditionalFormatting sqref="E40">
    <cfRule type="expression" dxfId="64" priority="210" stopIfTrue="1">
      <formula>E39-33=0</formula>
    </cfRule>
  </conditionalFormatting>
  <conditionalFormatting sqref="E65">
    <cfRule type="expression" dxfId="63" priority="184" stopIfTrue="1">
      <formula>E64-33=0</formula>
    </cfRule>
  </conditionalFormatting>
  <conditionalFormatting sqref="E68">
    <cfRule type="expression" dxfId="62" priority="276" stopIfTrue="1">
      <formula>E66-33=0</formula>
    </cfRule>
  </conditionalFormatting>
  <conditionalFormatting sqref="F16">
    <cfRule type="expression" dxfId="61" priority="90" stopIfTrue="1">
      <formula>E16=$E$6</formula>
    </cfRule>
  </conditionalFormatting>
  <conditionalFormatting sqref="F18 F20 F22 F24 F26 F28 F30 F32 F34 F37 F39 F41 F43 F45 F47 F49 F51 F53 F55 F58 F60 F62 F64 F66">
    <cfRule type="expression" dxfId="60" priority="376" stopIfTrue="1">
      <formula>E18=$E$6</formula>
    </cfRule>
  </conditionalFormatting>
  <conditionalFormatting sqref="F17:G17">
    <cfRule type="expression" dxfId="59" priority="94" stopIfTrue="1">
      <formula>E17=30</formula>
    </cfRule>
  </conditionalFormatting>
  <conditionalFormatting sqref="F19:G19 F21:G21 F23:G23 F25:G25 F27:G27 F29:G29 F31:G31 F33:G33 F42:G42 F44:G44 F46:G46 F48:G48 F50:G50 F52:G52 F54:G54 F56:G56 F59:G59 F61:G61 F63:G63 F67:G69">
    <cfRule type="expression" dxfId="58" priority="267" stopIfTrue="1">
      <formula>E19=30</formula>
    </cfRule>
  </conditionalFormatting>
  <conditionalFormatting sqref="F35:G35">
    <cfRule type="expression" dxfId="57" priority="196" stopIfTrue="1">
      <formula>E35=30</formula>
    </cfRule>
  </conditionalFormatting>
  <conditionalFormatting sqref="F38:G38">
    <cfRule type="expression" dxfId="56" priority="201" stopIfTrue="1">
      <formula>E38=30</formula>
    </cfRule>
  </conditionalFormatting>
  <conditionalFormatting sqref="F40:G40">
    <cfRule type="expression" dxfId="55" priority="209" stopIfTrue="1">
      <formula>E40=30</formula>
    </cfRule>
  </conditionalFormatting>
  <conditionalFormatting sqref="F65:G65">
    <cfRule type="expression" dxfId="54" priority="183" stopIfTrue="1">
      <formula>E65=30</formula>
    </cfRule>
  </conditionalFormatting>
  <conditionalFormatting sqref="G16">
    <cfRule type="expression" dxfId="53" priority="88" stopIfTrue="1">
      <formula>B16&lt;4</formula>
    </cfRule>
  </conditionalFormatting>
  <conditionalFormatting sqref="G18">
    <cfRule type="expression" dxfId="52" priority="273" stopIfTrue="1">
      <formula>B18&lt;7</formula>
    </cfRule>
  </conditionalFormatting>
  <conditionalFormatting sqref="G20">
    <cfRule type="expression" dxfId="51" priority="85" stopIfTrue="1">
      <formula>B20&lt;$B$6</formula>
    </cfRule>
  </conditionalFormatting>
  <conditionalFormatting sqref="G22">
    <cfRule type="expression" dxfId="50" priority="83" stopIfTrue="1">
      <formula>B22&lt;$B$6</formula>
    </cfRule>
  </conditionalFormatting>
  <conditionalFormatting sqref="G24">
    <cfRule type="expression" dxfId="49" priority="79" stopIfTrue="1">
      <formula>B24&lt;$B$6</formula>
    </cfRule>
  </conditionalFormatting>
  <conditionalFormatting sqref="G26">
    <cfRule type="expression" dxfId="48" priority="75" stopIfTrue="1">
      <formula>B26&lt;$B$6</formula>
    </cfRule>
  </conditionalFormatting>
  <conditionalFormatting sqref="G28">
    <cfRule type="expression" dxfId="47" priority="71" stopIfTrue="1">
      <formula>B28&lt;$B$6</formula>
    </cfRule>
  </conditionalFormatting>
  <conditionalFormatting sqref="G30">
    <cfRule type="expression" dxfId="46" priority="67" stopIfTrue="1">
      <formula>B30&lt;$B$6</formula>
    </cfRule>
  </conditionalFormatting>
  <conditionalFormatting sqref="G32">
    <cfRule type="expression" dxfId="45" priority="63" stopIfTrue="1">
      <formula>B32&lt;$B$6</formula>
    </cfRule>
  </conditionalFormatting>
  <conditionalFormatting sqref="G34">
    <cfRule type="expression" dxfId="44" priority="59" stopIfTrue="1">
      <formula>B34&lt;$B$6</formula>
    </cfRule>
  </conditionalFormatting>
  <conditionalFormatting sqref="G37">
    <cfRule type="expression" dxfId="43" priority="55" stopIfTrue="1">
      <formula>B37&lt;$B$6</formula>
    </cfRule>
  </conditionalFormatting>
  <conditionalFormatting sqref="G39">
    <cfRule type="expression" dxfId="42" priority="51" stopIfTrue="1">
      <formula>B39&lt;$B$6</formula>
    </cfRule>
  </conditionalFormatting>
  <conditionalFormatting sqref="G41">
    <cfRule type="expression" dxfId="41" priority="47" stopIfTrue="1">
      <formula>B41&lt;$B$6</formula>
    </cfRule>
  </conditionalFormatting>
  <conditionalFormatting sqref="G43">
    <cfRule type="expression" dxfId="40" priority="43" stopIfTrue="1">
      <formula>B43&lt;$B$6</formula>
    </cfRule>
  </conditionalFormatting>
  <conditionalFormatting sqref="G45">
    <cfRule type="expression" dxfId="39" priority="39" stopIfTrue="1">
      <formula>B45&lt;$B$6</formula>
    </cfRule>
  </conditionalFormatting>
  <conditionalFormatting sqref="G47">
    <cfRule type="expression" dxfId="38" priority="35" stopIfTrue="1">
      <formula>B47&lt;$B$6</formula>
    </cfRule>
  </conditionalFormatting>
  <conditionalFormatting sqref="G49">
    <cfRule type="expression" dxfId="37" priority="31" stopIfTrue="1">
      <formula>B49&lt;$B$6</formula>
    </cfRule>
  </conditionalFormatting>
  <conditionalFormatting sqref="G51">
    <cfRule type="expression" dxfId="36" priority="27" stopIfTrue="1">
      <formula>B51&lt;$B$6</formula>
    </cfRule>
  </conditionalFormatting>
  <conditionalFormatting sqref="G53">
    <cfRule type="expression" dxfId="35" priority="122" stopIfTrue="1">
      <formula>B53&lt;10</formula>
    </cfRule>
  </conditionalFormatting>
  <conditionalFormatting sqref="G55">
    <cfRule type="expression" dxfId="34" priority="22" stopIfTrue="1">
      <formula>B55&lt;$B$6</formula>
    </cfRule>
  </conditionalFormatting>
  <conditionalFormatting sqref="G58">
    <cfRule type="expression" dxfId="33" priority="18" stopIfTrue="1">
      <formula>B58&lt;$B$6</formula>
    </cfRule>
  </conditionalFormatting>
  <conditionalFormatting sqref="G60">
    <cfRule type="expression" dxfId="32" priority="14" stopIfTrue="1">
      <formula>B60&lt;$B$6</formula>
    </cfRule>
  </conditionalFormatting>
  <conditionalFormatting sqref="G62">
    <cfRule type="expression" dxfId="31" priority="10" stopIfTrue="1">
      <formula>B62&lt;$B$6</formula>
    </cfRule>
  </conditionalFormatting>
  <conditionalFormatting sqref="G64">
    <cfRule type="expression" dxfId="30" priority="6" stopIfTrue="1">
      <formula>B64&lt;$B$6</formula>
    </cfRule>
  </conditionalFormatting>
  <conditionalFormatting sqref="G66">
    <cfRule type="expression" dxfId="29" priority="2" stopIfTrue="1">
      <formula>B66&lt;$B$6</formula>
    </cfRule>
  </conditionalFormatting>
  <conditionalFormatting sqref="H16">
    <cfRule type="expression" dxfId="28" priority="89" stopIfTrue="1">
      <formula>B16&lt;4</formula>
    </cfRule>
  </conditionalFormatting>
  <conditionalFormatting sqref="H17">
    <cfRule type="expression" dxfId="27" priority="426" stopIfTrue="1">
      <formula>H6-$H$6=0</formula>
    </cfRule>
  </conditionalFormatting>
  <conditionalFormatting sqref="H18">
    <cfRule type="expression" dxfId="26" priority="350" stopIfTrue="1">
      <formula>B18-$B$6&lt;0</formula>
    </cfRule>
  </conditionalFormatting>
  <conditionalFormatting sqref="H20">
    <cfRule type="expression" dxfId="25" priority="84" stopIfTrue="1">
      <formula>B20&lt;$B$6</formula>
    </cfRule>
  </conditionalFormatting>
  <conditionalFormatting sqref="H22">
    <cfRule type="expression" dxfId="24" priority="82" stopIfTrue="1">
      <formula>B22&lt;$B$6</formula>
    </cfRule>
  </conditionalFormatting>
  <conditionalFormatting sqref="H24">
    <cfRule type="expression" dxfId="23" priority="78" stopIfTrue="1">
      <formula>B24&lt;$B$6</formula>
    </cfRule>
  </conditionalFormatting>
  <conditionalFormatting sqref="H26">
    <cfRule type="expression" dxfId="22" priority="74" stopIfTrue="1">
      <formula>B26&lt;$B$6</formula>
    </cfRule>
  </conditionalFormatting>
  <conditionalFormatting sqref="H28">
    <cfRule type="expression" dxfId="21" priority="70" stopIfTrue="1">
      <formula>B28&lt;$B$6</formula>
    </cfRule>
  </conditionalFormatting>
  <conditionalFormatting sqref="H30">
    <cfRule type="expression" dxfId="20" priority="66" stopIfTrue="1">
      <formula>B30&lt;$B$6</formula>
    </cfRule>
  </conditionalFormatting>
  <conditionalFormatting sqref="H32">
    <cfRule type="expression" dxfId="19" priority="62" stopIfTrue="1">
      <formula>B32&lt;$B$6</formula>
    </cfRule>
  </conditionalFormatting>
  <conditionalFormatting sqref="H34">
    <cfRule type="expression" dxfId="18" priority="58" stopIfTrue="1">
      <formula>B34&lt;$B$6</formula>
    </cfRule>
  </conditionalFormatting>
  <conditionalFormatting sqref="H37">
    <cfRule type="expression" dxfId="17" priority="54" stopIfTrue="1">
      <formula>B37&lt;$B$6</formula>
    </cfRule>
  </conditionalFormatting>
  <conditionalFormatting sqref="H39">
    <cfRule type="expression" dxfId="16" priority="50" stopIfTrue="1">
      <formula>B39&lt;$B$6</formula>
    </cfRule>
  </conditionalFormatting>
  <conditionalFormatting sqref="H41">
    <cfRule type="expression" dxfId="15" priority="46" stopIfTrue="1">
      <formula>B41&lt;$B$6</formula>
    </cfRule>
  </conditionalFormatting>
  <conditionalFormatting sqref="H43">
    <cfRule type="expression" dxfId="14" priority="42" stopIfTrue="1">
      <formula>B43&lt;$B$6</formula>
    </cfRule>
  </conditionalFormatting>
  <conditionalFormatting sqref="H45">
    <cfRule type="expression" dxfId="13" priority="38" stopIfTrue="1">
      <formula>B45&lt;$B$6</formula>
    </cfRule>
  </conditionalFormatting>
  <conditionalFormatting sqref="H47">
    <cfRule type="expression" dxfId="12" priority="34" stopIfTrue="1">
      <formula>B47&lt;$B$6</formula>
    </cfRule>
  </conditionalFormatting>
  <conditionalFormatting sqref="H49">
    <cfRule type="expression" dxfId="11" priority="30" stopIfTrue="1">
      <formula>B49&lt;$B$6</formula>
    </cfRule>
  </conditionalFormatting>
  <conditionalFormatting sqref="H51">
    <cfRule type="expression" dxfId="10" priority="26" stopIfTrue="1">
      <formula>B51&lt;$B$6</formula>
    </cfRule>
  </conditionalFormatting>
  <conditionalFormatting sqref="H53">
    <cfRule type="expression" dxfId="9" priority="25" stopIfTrue="1">
      <formula>B53&lt;10</formula>
    </cfRule>
  </conditionalFormatting>
  <conditionalFormatting sqref="H55">
    <cfRule type="expression" dxfId="8" priority="21" stopIfTrue="1">
      <formula>B55&lt;$B$6</formula>
    </cfRule>
  </conditionalFormatting>
  <conditionalFormatting sqref="H58">
    <cfRule type="expression" dxfId="7" priority="17" stopIfTrue="1">
      <formula>B58&lt;$B$6</formula>
    </cfRule>
  </conditionalFormatting>
  <conditionalFormatting sqref="H60">
    <cfRule type="expression" dxfId="6" priority="13" stopIfTrue="1">
      <formula>B60&lt;$B$6</formula>
    </cfRule>
  </conditionalFormatting>
  <conditionalFormatting sqref="H62">
    <cfRule type="expression" dxfId="5" priority="9" stopIfTrue="1">
      <formula>B62&lt;$B$6</formula>
    </cfRule>
  </conditionalFormatting>
  <conditionalFormatting sqref="H64">
    <cfRule type="expression" dxfId="4" priority="5" stopIfTrue="1">
      <formula>B64&lt;$B$6</formula>
    </cfRule>
  </conditionalFormatting>
  <conditionalFormatting sqref="H66">
    <cfRule type="expression" dxfId="3" priority="1" stopIfTrue="1">
      <formula>B66&lt;$B$6</formula>
    </cfRule>
  </conditionalFormatting>
  <conditionalFormatting sqref="H68:I69">
    <cfRule type="expression" dxfId="2" priority="96" stopIfTrue="1">
      <formula>G68=30</formula>
    </cfRule>
  </conditionalFormatting>
  <conditionalFormatting sqref="I17 H19:I19 H21:I21 H23:I23 H25:I25 H27:I27 H29:I29 H31:I31 H33:I33 H35:I35 H38:I38 H40:I40 H42:I42 H44:I44 H46:I46 H48:I48 H50:I50 H52:I52 H54:I54 H56:I56 H59:I59 H61:I61 H63:I63 H65:I65 H67:I67">
    <cfRule type="expression" dxfId="1" priority="401" stopIfTrue="1">
      <formula>H16-$H$6=0</formula>
    </cfRule>
  </conditionalFormatting>
  <conditionalFormatting sqref="J41:J67">
    <cfRule type="cellIs" dxfId="0" priority="266" stopIfTrue="1" operator="equal">
      <formula>15</formula>
    </cfRule>
  </conditionalFormatting>
  <dataValidations disablePrompts="1" count="1">
    <dataValidation type="custom" allowBlank="1" showInputMessage="1" showErrorMessage="1" sqref="F42 F44 F46 F48 F50 F35 F63 F61 F69 F19 F21 F23 F25 F27 F29 F31 F33 F40 F38 F56 F52 F54 F59 F65 F67 F17" xr:uid="{00000000-0002-0000-0900-000000000000}">
      <formula1>"A-Z"</formula1>
    </dataValidation>
  </dataValidations>
  <hyperlinks>
    <hyperlink ref="B4" r:id="rId1" xr:uid="{00000000-0004-0000-0900-000000000000}"/>
  </hyperlinks>
  <pageMargins left="0.47244094488188981" right="0.47244094488188981" top="0.59055118110236227" bottom="0.39370078740157483" header="0.31496062992125984" footer="0.23622047244094491"/>
  <pageSetup paperSize="9" orientation="landscape" verticalDpi="196" r:id="rId2"/>
  <headerFooter alignWithMargins="0">
    <oddHeader>&amp;LErgebnisdatenblatt&amp;C&amp;F&amp;RSeite &amp;P von &amp;N  Seiten</oddHeader>
    <oddFooter>&amp;L(c) LVU, 79336 Herbolzheim&amp;RTel +49 7643 40335; Fax: +49 7643 40319; info@lvus.de</oddFooter>
  </headerFooter>
  <rowBreaks count="3" manualBreakCount="3">
    <brk id="14" max="16383" man="1"/>
    <brk id="35" max="16383" man="1"/>
    <brk id="56"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145" r:id="rId5" name="Drop Down 97">
              <controlPr locked="0" defaultSize="0" autoLine="0" autoPict="0">
                <anchor moveWithCells="1">
                  <from>
                    <xdr:col>1</xdr:col>
                    <xdr:colOff>9525</xdr:colOff>
                    <xdr:row>46</xdr:row>
                    <xdr:rowOff>23813</xdr:rowOff>
                  </from>
                  <to>
                    <xdr:col>3</xdr:col>
                    <xdr:colOff>0</xdr:colOff>
                    <xdr:row>46</xdr:row>
                    <xdr:rowOff>276225</xdr:rowOff>
                  </to>
                </anchor>
              </controlPr>
            </control>
          </mc:Choice>
        </mc:AlternateContent>
        <mc:AlternateContent xmlns:mc="http://schemas.openxmlformats.org/markup-compatibility/2006">
          <mc:Choice Requires="x14">
            <control shapeId="2247" r:id="rId6" name="Drop Down 199">
              <controlPr locked="0" defaultSize="0" autoLine="0" autoPict="0">
                <anchor moveWithCells="1">
                  <from>
                    <xdr:col>7</xdr:col>
                    <xdr:colOff>23813</xdr:colOff>
                    <xdr:row>13</xdr:row>
                    <xdr:rowOff>23813</xdr:rowOff>
                  </from>
                  <to>
                    <xdr:col>7</xdr:col>
                    <xdr:colOff>900113</xdr:colOff>
                    <xdr:row>13</xdr:row>
                    <xdr:rowOff>304800</xdr:rowOff>
                  </to>
                </anchor>
              </controlPr>
            </control>
          </mc:Choice>
        </mc:AlternateContent>
        <mc:AlternateContent xmlns:mc="http://schemas.openxmlformats.org/markup-compatibility/2006">
          <mc:Choice Requires="x14">
            <control shapeId="2360" r:id="rId7" name="Drop Down 312">
              <controlPr locked="0" defaultSize="0" autoLine="0" autoPict="0">
                <anchor moveWithCells="1">
                  <from>
                    <xdr:col>1</xdr:col>
                    <xdr:colOff>9525</xdr:colOff>
                    <xdr:row>67</xdr:row>
                    <xdr:rowOff>23813</xdr:rowOff>
                  </from>
                  <to>
                    <xdr:col>3</xdr:col>
                    <xdr:colOff>0</xdr:colOff>
                    <xdr:row>67</xdr:row>
                    <xdr:rowOff>290513</xdr:rowOff>
                  </to>
                </anchor>
              </controlPr>
            </control>
          </mc:Choice>
        </mc:AlternateContent>
        <mc:AlternateContent xmlns:mc="http://schemas.openxmlformats.org/markup-compatibility/2006">
          <mc:Choice Requires="x14">
            <control shapeId="2362" r:id="rId8" name="Drop Down 314">
              <controlPr locked="0" defaultSize="0" autoLine="0" autoPict="0">
                <anchor moveWithCells="1">
                  <from>
                    <xdr:col>1</xdr:col>
                    <xdr:colOff>23813</xdr:colOff>
                    <xdr:row>74</xdr:row>
                    <xdr:rowOff>9525</xdr:rowOff>
                  </from>
                  <to>
                    <xdr:col>7</xdr:col>
                    <xdr:colOff>938213</xdr:colOff>
                    <xdr:row>74</xdr:row>
                    <xdr:rowOff>214313</xdr:rowOff>
                  </to>
                </anchor>
              </controlPr>
            </control>
          </mc:Choice>
        </mc:AlternateContent>
        <mc:AlternateContent xmlns:mc="http://schemas.openxmlformats.org/markup-compatibility/2006">
          <mc:Choice Requires="x14">
            <control shapeId="2363" r:id="rId9" name="Drop Down 315">
              <controlPr locked="0" defaultSize="0" autoLine="0" autoPict="0">
                <anchor moveWithCells="1">
                  <from>
                    <xdr:col>1</xdr:col>
                    <xdr:colOff>23813</xdr:colOff>
                    <xdr:row>17</xdr:row>
                    <xdr:rowOff>38100</xdr:rowOff>
                  </from>
                  <to>
                    <xdr:col>2</xdr:col>
                    <xdr:colOff>0</xdr:colOff>
                    <xdr:row>18</xdr:row>
                    <xdr:rowOff>0</xdr:rowOff>
                  </to>
                </anchor>
              </controlPr>
            </control>
          </mc:Choice>
        </mc:AlternateContent>
        <mc:AlternateContent xmlns:mc="http://schemas.openxmlformats.org/markup-compatibility/2006">
          <mc:Choice Requires="x14">
            <control shapeId="2364" r:id="rId10" name="Drop Down 316">
              <controlPr locked="0" defaultSize="0" autoLine="0" autoPict="0">
                <anchor moveWithCells="1">
                  <from>
                    <xdr:col>1</xdr:col>
                    <xdr:colOff>23813</xdr:colOff>
                    <xdr:row>19</xdr:row>
                    <xdr:rowOff>38100</xdr:rowOff>
                  </from>
                  <to>
                    <xdr:col>2</xdr:col>
                    <xdr:colOff>0</xdr:colOff>
                    <xdr:row>20</xdr:row>
                    <xdr:rowOff>0</xdr:rowOff>
                  </to>
                </anchor>
              </controlPr>
            </control>
          </mc:Choice>
        </mc:AlternateContent>
        <mc:AlternateContent xmlns:mc="http://schemas.openxmlformats.org/markup-compatibility/2006">
          <mc:Choice Requires="x14">
            <control shapeId="2371" r:id="rId11" name="Drop Down 323">
              <controlPr locked="0" defaultSize="0" autoLine="0" autoPict="0">
                <anchor moveWithCells="1">
                  <from>
                    <xdr:col>1</xdr:col>
                    <xdr:colOff>0</xdr:colOff>
                    <xdr:row>17</xdr:row>
                    <xdr:rowOff>28575</xdr:rowOff>
                  </from>
                  <to>
                    <xdr:col>3</xdr:col>
                    <xdr:colOff>0</xdr:colOff>
                    <xdr:row>17</xdr:row>
                    <xdr:rowOff>280988</xdr:rowOff>
                  </to>
                </anchor>
              </controlPr>
            </control>
          </mc:Choice>
        </mc:AlternateContent>
        <mc:AlternateContent xmlns:mc="http://schemas.openxmlformats.org/markup-compatibility/2006">
          <mc:Choice Requires="x14">
            <control shapeId="2372" r:id="rId12" name="Drop Down 324">
              <controlPr locked="0" defaultSize="0" autoLine="0" autoPict="0">
                <anchor moveWithCells="1">
                  <from>
                    <xdr:col>1</xdr:col>
                    <xdr:colOff>9525</xdr:colOff>
                    <xdr:row>19</xdr:row>
                    <xdr:rowOff>23813</xdr:rowOff>
                  </from>
                  <to>
                    <xdr:col>3</xdr:col>
                    <xdr:colOff>0</xdr:colOff>
                    <xdr:row>20</xdr:row>
                    <xdr:rowOff>0</xdr:rowOff>
                  </to>
                </anchor>
              </controlPr>
            </control>
          </mc:Choice>
        </mc:AlternateContent>
        <mc:AlternateContent xmlns:mc="http://schemas.openxmlformats.org/markup-compatibility/2006">
          <mc:Choice Requires="x14">
            <control shapeId="2373" r:id="rId13" name="Drop Down 325">
              <controlPr locked="0" defaultSize="0" autoLine="0" autoPict="0">
                <anchor moveWithCells="1">
                  <from>
                    <xdr:col>1</xdr:col>
                    <xdr:colOff>9525</xdr:colOff>
                    <xdr:row>21</xdr:row>
                    <xdr:rowOff>28575</xdr:rowOff>
                  </from>
                  <to>
                    <xdr:col>3</xdr:col>
                    <xdr:colOff>0</xdr:colOff>
                    <xdr:row>21</xdr:row>
                    <xdr:rowOff>280988</xdr:rowOff>
                  </to>
                </anchor>
              </controlPr>
            </control>
          </mc:Choice>
        </mc:AlternateContent>
        <mc:AlternateContent xmlns:mc="http://schemas.openxmlformats.org/markup-compatibility/2006">
          <mc:Choice Requires="x14">
            <control shapeId="2379" r:id="rId14" name="Drop Down 331">
              <controlPr locked="0" defaultSize="0" autoLine="0" autoPict="0">
                <anchor moveWithCells="1">
                  <from>
                    <xdr:col>4</xdr:col>
                    <xdr:colOff>0</xdr:colOff>
                    <xdr:row>17</xdr:row>
                    <xdr:rowOff>23813</xdr:rowOff>
                  </from>
                  <to>
                    <xdr:col>4</xdr:col>
                    <xdr:colOff>938213</xdr:colOff>
                    <xdr:row>17</xdr:row>
                    <xdr:rowOff>266700</xdr:rowOff>
                  </to>
                </anchor>
              </controlPr>
            </control>
          </mc:Choice>
        </mc:AlternateContent>
        <mc:AlternateContent xmlns:mc="http://schemas.openxmlformats.org/markup-compatibility/2006">
          <mc:Choice Requires="x14">
            <control shapeId="2404" r:id="rId15" name="Drop Down 356">
              <controlPr locked="0" defaultSize="0" autoLine="0" autoPict="0">
                <anchor moveWithCells="1">
                  <from>
                    <xdr:col>1</xdr:col>
                    <xdr:colOff>9525</xdr:colOff>
                    <xdr:row>38</xdr:row>
                    <xdr:rowOff>23813</xdr:rowOff>
                  </from>
                  <to>
                    <xdr:col>3</xdr:col>
                    <xdr:colOff>0</xdr:colOff>
                    <xdr:row>38</xdr:row>
                    <xdr:rowOff>276225</xdr:rowOff>
                  </to>
                </anchor>
              </controlPr>
            </control>
          </mc:Choice>
        </mc:AlternateContent>
        <mc:AlternateContent xmlns:mc="http://schemas.openxmlformats.org/markup-compatibility/2006">
          <mc:Choice Requires="x14">
            <control shapeId="2411" r:id="rId16" name="Drop Down 363">
              <controlPr locked="0" defaultSize="0" autoLine="0" autoPict="0">
                <anchor moveWithCells="1">
                  <from>
                    <xdr:col>1</xdr:col>
                    <xdr:colOff>9525</xdr:colOff>
                    <xdr:row>23</xdr:row>
                    <xdr:rowOff>23813</xdr:rowOff>
                  </from>
                  <to>
                    <xdr:col>3</xdr:col>
                    <xdr:colOff>0</xdr:colOff>
                    <xdr:row>23</xdr:row>
                    <xdr:rowOff>276225</xdr:rowOff>
                  </to>
                </anchor>
              </controlPr>
            </control>
          </mc:Choice>
        </mc:AlternateContent>
        <mc:AlternateContent xmlns:mc="http://schemas.openxmlformats.org/markup-compatibility/2006">
          <mc:Choice Requires="x14">
            <control shapeId="2412" r:id="rId17" name="Drop Down 364">
              <controlPr locked="0" defaultSize="0" autoLine="0" autoPict="0">
                <anchor moveWithCells="1">
                  <from>
                    <xdr:col>1</xdr:col>
                    <xdr:colOff>9525</xdr:colOff>
                    <xdr:row>25</xdr:row>
                    <xdr:rowOff>23813</xdr:rowOff>
                  </from>
                  <to>
                    <xdr:col>3</xdr:col>
                    <xdr:colOff>0</xdr:colOff>
                    <xdr:row>25</xdr:row>
                    <xdr:rowOff>276225</xdr:rowOff>
                  </to>
                </anchor>
              </controlPr>
            </control>
          </mc:Choice>
        </mc:AlternateContent>
        <mc:AlternateContent xmlns:mc="http://schemas.openxmlformats.org/markup-compatibility/2006">
          <mc:Choice Requires="x14">
            <control shapeId="2414" r:id="rId18" name="Drop Down 366">
              <controlPr locked="0" defaultSize="0" autoLine="0" autoPict="0">
                <anchor moveWithCells="1">
                  <from>
                    <xdr:col>1</xdr:col>
                    <xdr:colOff>9525</xdr:colOff>
                    <xdr:row>52</xdr:row>
                    <xdr:rowOff>23813</xdr:rowOff>
                  </from>
                  <to>
                    <xdr:col>3</xdr:col>
                    <xdr:colOff>0</xdr:colOff>
                    <xdr:row>53</xdr:row>
                    <xdr:rowOff>0</xdr:rowOff>
                  </to>
                </anchor>
              </controlPr>
            </control>
          </mc:Choice>
        </mc:AlternateContent>
        <mc:AlternateContent xmlns:mc="http://schemas.openxmlformats.org/markup-compatibility/2006">
          <mc:Choice Requires="x14">
            <control shapeId="2419" r:id="rId19" name="Drop Down 371">
              <controlPr locked="0" defaultSize="0" autoLine="0" autoPict="0">
                <anchor moveWithCells="1">
                  <from>
                    <xdr:col>1</xdr:col>
                    <xdr:colOff>9525</xdr:colOff>
                    <xdr:row>65</xdr:row>
                    <xdr:rowOff>23813</xdr:rowOff>
                  </from>
                  <to>
                    <xdr:col>3</xdr:col>
                    <xdr:colOff>0</xdr:colOff>
                    <xdr:row>66</xdr:row>
                    <xdr:rowOff>0</xdr:rowOff>
                  </to>
                </anchor>
              </controlPr>
            </control>
          </mc:Choice>
        </mc:AlternateContent>
        <mc:AlternateContent xmlns:mc="http://schemas.openxmlformats.org/markup-compatibility/2006">
          <mc:Choice Requires="x14">
            <control shapeId="2420" r:id="rId20" name="Drop Down 372">
              <controlPr locked="0" defaultSize="0" autoLine="0" autoPict="0">
                <anchor moveWithCells="1">
                  <from>
                    <xdr:col>4</xdr:col>
                    <xdr:colOff>0</xdr:colOff>
                    <xdr:row>19</xdr:row>
                    <xdr:rowOff>23813</xdr:rowOff>
                  </from>
                  <to>
                    <xdr:col>4</xdr:col>
                    <xdr:colOff>938213</xdr:colOff>
                    <xdr:row>19</xdr:row>
                    <xdr:rowOff>266700</xdr:rowOff>
                  </to>
                </anchor>
              </controlPr>
            </control>
          </mc:Choice>
        </mc:AlternateContent>
        <mc:AlternateContent xmlns:mc="http://schemas.openxmlformats.org/markup-compatibility/2006">
          <mc:Choice Requires="x14">
            <control shapeId="2421" r:id="rId21" name="Drop Down 373">
              <controlPr locked="0" defaultSize="0" autoLine="0" autoPict="0">
                <anchor moveWithCells="1">
                  <from>
                    <xdr:col>4</xdr:col>
                    <xdr:colOff>0</xdr:colOff>
                    <xdr:row>21</xdr:row>
                    <xdr:rowOff>23813</xdr:rowOff>
                  </from>
                  <to>
                    <xdr:col>4</xdr:col>
                    <xdr:colOff>938213</xdr:colOff>
                    <xdr:row>21</xdr:row>
                    <xdr:rowOff>266700</xdr:rowOff>
                  </to>
                </anchor>
              </controlPr>
            </control>
          </mc:Choice>
        </mc:AlternateContent>
        <mc:AlternateContent xmlns:mc="http://schemas.openxmlformats.org/markup-compatibility/2006">
          <mc:Choice Requires="x14">
            <control shapeId="2422" r:id="rId22" name="Drop Down 374">
              <controlPr locked="0" defaultSize="0" autoLine="0" autoPict="0">
                <anchor moveWithCells="1">
                  <from>
                    <xdr:col>4</xdr:col>
                    <xdr:colOff>0</xdr:colOff>
                    <xdr:row>23</xdr:row>
                    <xdr:rowOff>23813</xdr:rowOff>
                  </from>
                  <to>
                    <xdr:col>4</xdr:col>
                    <xdr:colOff>938213</xdr:colOff>
                    <xdr:row>23</xdr:row>
                    <xdr:rowOff>266700</xdr:rowOff>
                  </to>
                </anchor>
              </controlPr>
            </control>
          </mc:Choice>
        </mc:AlternateContent>
        <mc:AlternateContent xmlns:mc="http://schemas.openxmlformats.org/markup-compatibility/2006">
          <mc:Choice Requires="x14">
            <control shapeId="2423" r:id="rId23" name="Drop Down 375">
              <controlPr locked="0" defaultSize="0" autoLine="0" autoPict="0">
                <anchor moveWithCells="1">
                  <from>
                    <xdr:col>4</xdr:col>
                    <xdr:colOff>0</xdr:colOff>
                    <xdr:row>25</xdr:row>
                    <xdr:rowOff>23813</xdr:rowOff>
                  </from>
                  <to>
                    <xdr:col>4</xdr:col>
                    <xdr:colOff>938213</xdr:colOff>
                    <xdr:row>25</xdr:row>
                    <xdr:rowOff>266700</xdr:rowOff>
                  </to>
                </anchor>
              </controlPr>
            </control>
          </mc:Choice>
        </mc:AlternateContent>
        <mc:AlternateContent xmlns:mc="http://schemas.openxmlformats.org/markup-compatibility/2006">
          <mc:Choice Requires="x14">
            <control shapeId="2424" r:id="rId24" name="Drop Down 376">
              <controlPr locked="0" defaultSize="0" autoLine="0" autoPict="0">
                <anchor moveWithCells="1">
                  <from>
                    <xdr:col>4</xdr:col>
                    <xdr:colOff>0</xdr:colOff>
                    <xdr:row>27</xdr:row>
                    <xdr:rowOff>23813</xdr:rowOff>
                  </from>
                  <to>
                    <xdr:col>4</xdr:col>
                    <xdr:colOff>938213</xdr:colOff>
                    <xdr:row>27</xdr:row>
                    <xdr:rowOff>266700</xdr:rowOff>
                  </to>
                </anchor>
              </controlPr>
            </control>
          </mc:Choice>
        </mc:AlternateContent>
        <mc:AlternateContent xmlns:mc="http://schemas.openxmlformats.org/markup-compatibility/2006">
          <mc:Choice Requires="x14">
            <control shapeId="2425" r:id="rId25" name="Drop Down 377">
              <controlPr locked="0" defaultSize="0" autoLine="0" autoPict="0">
                <anchor moveWithCells="1">
                  <from>
                    <xdr:col>4</xdr:col>
                    <xdr:colOff>0</xdr:colOff>
                    <xdr:row>29</xdr:row>
                    <xdr:rowOff>23813</xdr:rowOff>
                  </from>
                  <to>
                    <xdr:col>4</xdr:col>
                    <xdr:colOff>938213</xdr:colOff>
                    <xdr:row>29</xdr:row>
                    <xdr:rowOff>266700</xdr:rowOff>
                  </to>
                </anchor>
              </controlPr>
            </control>
          </mc:Choice>
        </mc:AlternateContent>
        <mc:AlternateContent xmlns:mc="http://schemas.openxmlformats.org/markup-compatibility/2006">
          <mc:Choice Requires="x14">
            <control shapeId="2426" r:id="rId26" name="Drop Down 378">
              <controlPr locked="0" defaultSize="0" autoLine="0" autoPict="0">
                <anchor moveWithCells="1">
                  <from>
                    <xdr:col>4</xdr:col>
                    <xdr:colOff>0</xdr:colOff>
                    <xdr:row>31</xdr:row>
                    <xdr:rowOff>23813</xdr:rowOff>
                  </from>
                  <to>
                    <xdr:col>4</xdr:col>
                    <xdr:colOff>938213</xdr:colOff>
                    <xdr:row>31</xdr:row>
                    <xdr:rowOff>266700</xdr:rowOff>
                  </to>
                </anchor>
              </controlPr>
            </control>
          </mc:Choice>
        </mc:AlternateContent>
        <mc:AlternateContent xmlns:mc="http://schemas.openxmlformats.org/markup-compatibility/2006">
          <mc:Choice Requires="x14">
            <control shapeId="2427" r:id="rId27" name="Drop Down 379">
              <controlPr locked="0" defaultSize="0" autoLine="0" autoPict="0">
                <anchor moveWithCells="1">
                  <from>
                    <xdr:col>4</xdr:col>
                    <xdr:colOff>0</xdr:colOff>
                    <xdr:row>33</xdr:row>
                    <xdr:rowOff>23813</xdr:rowOff>
                  </from>
                  <to>
                    <xdr:col>4</xdr:col>
                    <xdr:colOff>938213</xdr:colOff>
                    <xdr:row>33</xdr:row>
                    <xdr:rowOff>266700</xdr:rowOff>
                  </to>
                </anchor>
              </controlPr>
            </control>
          </mc:Choice>
        </mc:AlternateContent>
        <mc:AlternateContent xmlns:mc="http://schemas.openxmlformats.org/markup-compatibility/2006">
          <mc:Choice Requires="x14">
            <control shapeId="2428" r:id="rId28" name="Drop Down 380">
              <controlPr locked="0" defaultSize="0" autoLine="0" autoPict="0">
                <anchor moveWithCells="1">
                  <from>
                    <xdr:col>4</xdr:col>
                    <xdr:colOff>0</xdr:colOff>
                    <xdr:row>36</xdr:row>
                    <xdr:rowOff>23813</xdr:rowOff>
                  </from>
                  <to>
                    <xdr:col>4</xdr:col>
                    <xdr:colOff>938213</xdr:colOff>
                    <xdr:row>36</xdr:row>
                    <xdr:rowOff>266700</xdr:rowOff>
                  </to>
                </anchor>
              </controlPr>
            </control>
          </mc:Choice>
        </mc:AlternateContent>
        <mc:AlternateContent xmlns:mc="http://schemas.openxmlformats.org/markup-compatibility/2006">
          <mc:Choice Requires="x14">
            <control shapeId="2429" r:id="rId29" name="Drop Down 381">
              <controlPr locked="0" defaultSize="0" autoLine="0" autoPict="0">
                <anchor moveWithCells="1">
                  <from>
                    <xdr:col>4</xdr:col>
                    <xdr:colOff>0</xdr:colOff>
                    <xdr:row>38</xdr:row>
                    <xdr:rowOff>23813</xdr:rowOff>
                  </from>
                  <to>
                    <xdr:col>4</xdr:col>
                    <xdr:colOff>938213</xdr:colOff>
                    <xdr:row>38</xdr:row>
                    <xdr:rowOff>266700</xdr:rowOff>
                  </to>
                </anchor>
              </controlPr>
            </control>
          </mc:Choice>
        </mc:AlternateContent>
        <mc:AlternateContent xmlns:mc="http://schemas.openxmlformats.org/markup-compatibility/2006">
          <mc:Choice Requires="x14">
            <control shapeId="2430" r:id="rId30" name="Drop Down 382">
              <controlPr locked="0" defaultSize="0" autoLine="0" autoPict="0">
                <anchor moveWithCells="1">
                  <from>
                    <xdr:col>4</xdr:col>
                    <xdr:colOff>0</xdr:colOff>
                    <xdr:row>40</xdr:row>
                    <xdr:rowOff>23813</xdr:rowOff>
                  </from>
                  <to>
                    <xdr:col>4</xdr:col>
                    <xdr:colOff>938213</xdr:colOff>
                    <xdr:row>40</xdr:row>
                    <xdr:rowOff>266700</xdr:rowOff>
                  </to>
                </anchor>
              </controlPr>
            </control>
          </mc:Choice>
        </mc:AlternateContent>
        <mc:AlternateContent xmlns:mc="http://schemas.openxmlformats.org/markup-compatibility/2006">
          <mc:Choice Requires="x14">
            <control shapeId="2431" r:id="rId31" name="Drop Down 383">
              <controlPr locked="0" defaultSize="0" autoLine="0" autoPict="0">
                <anchor moveWithCells="1">
                  <from>
                    <xdr:col>4</xdr:col>
                    <xdr:colOff>0</xdr:colOff>
                    <xdr:row>42</xdr:row>
                    <xdr:rowOff>23813</xdr:rowOff>
                  </from>
                  <to>
                    <xdr:col>4</xdr:col>
                    <xdr:colOff>938213</xdr:colOff>
                    <xdr:row>42</xdr:row>
                    <xdr:rowOff>266700</xdr:rowOff>
                  </to>
                </anchor>
              </controlPr>
            </control>
          </mc:Choice>
        </mc:AlternateContent>
        <mc:AlternateContent xmlns:mc="http://schemas.openxmlformats.org/markup-compatibility/2006">
          <mc:Choice Requires="x14">
            <control shapeId="2432" r:id="rId32" name="Drop Down 384">
              <controlPr locked="0" defaultSize="0" autoLine="0" autoPict="0">
                <anchor moveWithCells="1">
                  <from>
                    <xdr:col>4</xdr:col>
                    <xdr:colOff>0</xdr:colOff>
                    <xdr:row>44</xdr:row>
                    <xdr:rowOff>23813</xdr:rowOff>
                  </from>
                  <to>
                    <xdr:col>4</xdr:col>
                    <xdr:colOff>938213</xdr:colOff>
                    <xdr:row>44</xdr:row>
                    <xdr:rowOff>266700</xdr:rowOff>
                  </to>
                </anchor>
              </controlPr>
            </control>
          </mc:Choice>
        </mc:AlternateContent>
        <mc:AlternateContent xmlns:mc="http://schemas.openxmlformats.org/markup-compatibility/2006">
          <mc:Choice Requires="x14">
            <control shapeId="2433" r:id="rId33" name="Drop Down 385">
              <controlPr locked="0" defaultSize="0" autoLine="0" autoPict="0">
                <anchor moveWithCells="1">
                  <from>
                    <xdr:col>4</xdr:col>
                    <xdr:colOff>0</xdr:colOff>
                    <xdr:row>46</xdr:row>
                    <xdr:rowOff>23813</xdr:rowOff>
                  </from>
                  <to>
                    <xdr:col>4</xdr:col>
                    <xdr:colOff>938213</xdr:colOff>
                    <xdr:row>46</xdr:row>
                    <xdr:rowOff>266700</xdr:rowOff>
                  </to>
                </anchor>
              </controlPr>
            </control>
          </mc:Choice>
        </mc:AlternateContent>
        <mc:AlternateContent xmlns:mc="http://schemas.openxmlformats.org/markup-compatibility/2006">
          <mc:Choice Requires="x14">
            <control shapeId="2434" r:id="rId34" name="Drop Down 386">
              <controlPr locked="0" defaultSize="0" autoLine="0" autoPict="0">
                <anchor moveWithCells="1">
                  <from>
                    <xdr:col>4</xdr:col>
                    <xdr:colOff>0</xdr:colOff>
                    <xdr:row>48</xdr:row>
                    <xdr:rowOff>23813</xdr:rowOff>
                  </from>
                  <to>
                    <xdr:col>4</xdr:col>
                    <xdr:colOff>938213</xdr:colOff>
                    <xdr:row>48</xdr:row>
                    <xdr:rowOff>266700</xdr:rowOff>
                  </to>
                </anchor>
              </controlPr>
            </control>
          </mc:Choice>
        </mc:AlternateContent>
        <mc:AlternateContent xmlns:mc="http://schemas.openxmlformats.org/markup-compatibility/2006">
          <mc:Choice Requires="x14">
            <control shapeId="2435" r:id="rId35" name="Drop Down 387">
              <controlPr locked="0" defaultSize="0" autoLine="0" autoPict="0">
                <anchor moveWithCells="1">
                  <from>
                    <xdr:col>4</xdr:col>
                    <xdr:colOff>0</xdr:colOff>
                    <xdr:row>50</xdr:row>
                    <xdr:rowOff>23813</xdr:rowOff>
                  </from>
                  <to>
                    <xdr:col>4</xdr:col>
                    <xdr:colOff>938213</xdr:colOff>
                    <xdr:row>50</xdr:row>
                    <xdr:rowOff>266700</xdr:rowOff>
                  </to>
                </anchor>
              </controlPr>
            </control>
          </mc:Choice>
        </mc:AlternateContent>
        <mc:AlternateContent xmlns:mc="http://schemas.openxmlformats.org/markup-compatibility/2006">
          <mc:Choice Requires="x14">
            <control shapeId="2436" r:id="rId36" name="Drop Down 388">
              <controlPr locked="0" defaultSize="0" autoLine="0" autoPict="0">
                <anchor moveWithCells="1">
                  <from>
                    <xdr:col>4</xdr:col>
                    <xdr:colOff>0</xdr:colOff>
                    <xdr:row>52</xdr:row>
                    <xdr:rowOff>23813</xdr:rowOff>
                  </from>
                  <to>
                    <xdr:col>4</xdr:col>
                    <xdr:colOff>938213</xdr:colOff>
                    <xdr:row>52</xdr:row>
                    <xdr:rowOff>266700</xdr:rowOff>
                  </to>
                </anchor>
              </controlPr>
            </control>
          </mc:Choice>
        </mc:AlternateContent>
        <mc:AlternateContent xmlns:mc="http://schemas.openxmlformats.org/markup-compatibility/2006">
          <mc:Choice Requires="x14">
            <control shapeId="2437" r:id="rId37" name="Drop Down 389">
              <controlPr locked="0" defaultSize="0" autoLine="0" autoPict="0">
                <anchor moveWithCells="1">
                  <from>
                    <xdr:col>4</xdr:col>
                    <xdr:colOff>0</xdr:colOff>
                    <xdr:row>54</xdr:row>
                    <xdr:rowOff>23813</xdr:rowOff>
                  </from>
                  <to>
                    <xdr:col>4</xdr:col>
                    <xdr:colOff>938213</xdr:colOff>
                    <xdr:row>54</xdr:row>
                    <xdr:rowOff>266700</xdr:rowOff>
                  </to>
                </anchor>
              </controlPr>
            </control>
          </mc:Choice>
        </mc:AlternateContent>
        <mc:AlternateContent xmlns:mc="http://schemas.openxmlformats.org/markup-compatibility/2006">
          <mc:Choice Requires="x14">
            <control shapeId="2438" r:id="rId38" name="Drop Down 390">
              <controlPr locked="0" defaultSize="0" autoLine="0" autoPict="0">
                <anchor moveWithCells="1">
                  <from>
                    <xdr:col>4</xdr:col>
                    <xdr:colOff>0</xdr:colOff>
                    <xdr:row>57</xdr:row>
                    <xdr:rowOff>23813</xdr:rowOff>
                  </from>
                  <to>
                    <xdr:col>4</xdr:col>
                    <xdr:colOff>938213</xdr:colOff>
                    <xdr:row>57</xdr:row>
                    <xdr:rowOff>266700</xdr:rowOff>
                  </to>
                </anchor>
              </controlPr>
            </control>
          </mc:Choice>
        </mc:AlternateContent>
        <mc:AlternateContent xmlns:mc="http://schemas.openxmlformats.org/markup-compatibility/2006">
          <mc:Choice Requires="x14">
            <control shapeId="2439" r:id="rId39" name="Drop Down 391">
              <controlPr locked="0" defaultSize="0" autoLine="0" autoPict="0">
                <anchor moveWithCells="1">
                  <from>
                    <xdr:col>4</xdr:col>
                    <xdr:colOff>0</xdr:colOff>
                    <xdr:row>59</xdr:row>
                    <xdr:rowOff>23813</xdr:rowOff>
                  </from>
                  <to>
                    <xdr:col>4</xdr:col>
                    <xdr:colOff>938213</xdr:colOff>
                    <xdr:row>59</xdr:row>
                    <xdr:rowOff>266700</xdr:rowOff>
                  </to>
                </anchor>
              </controlPr>
            </control>
          </mc:Choice>
        </mc:AlternateContent>
        <mc:AlternateContent xmlns:mc="http://schemas.openxmlformats.org/markup-compatibility/2006">
          <mc:Choice Requires="x14">
            <control shapeId="2440" r:id="rId40" name="Drop Down 392">
              <controlPr locked="0" defaultSize="0" autoLine="0" autoPict="0">
                <anchor moveWithCells="1">
                  <from>
                    <xdr:col>4</xdr:col>
                    <xdr:colOff>0</xdr:colOff>
                    <xdr:row>61</xdr:row>
                    <xdr:rowOff>23813</xdr:rowOff>
                  </from>
                  <to>
                    <xdr:col>4</xdr:col>
                    <xdr:colOff>938213</xdr:colOff>
                    <xdr:row>61</xdr:row>
                    <xdr:rowOff>266700</xdr:rowOff>
                  </to>
                </anchor>
              </controlPr>
            </control>
          </mc:Choice>
        </mc:AlternateContent>
        <mc:AlternateContent xmlns:mc="http://schemas.openxmlformats.org/markup-compatibility/2006">
          <mc:Choice Requires="x14">
            <control shapeId="2441" r:id="rId41" name="Drop Down 393">
              <controlPr locked="0" defaultSize="0" autoLine="0" autoPict="0">
                <anchor moveWithCells="1">
                  <from>
                    <xdr:col>4</xdr:col>
                    <xdr:colOff>0</xdr:colOff>
                    <xdr:row>63</xdr:row>
                    <xdr:rowOff>23813</xdr:rowOff>
                  </from>
                  <to>
                    <xdr:col>4</xdr:col>
                    <xdr:colOff>938213</xdr:colOff>
                    <xdr:row>63</xdr:row>
                    <xdr:rowOff>266700</xdr:rowOff>
                  </to>
                </anchor>
              </controlPr>
            </control>
          </mc:Choice>
        </mc:AlternateContent>
        <mc:AlternateContent xmlns:mc="http://schemas.openxmlformats.org/markup-compatibility/2006">
          <mc:Choice Requires="x14">
            <control shapeId="2442" r:id="rId42" name="Drop Down 394">
              <controlPr locked="0" defaultSize="0" autoLine="0" autoPict="0">
                <anchor moveWithCells="1">
                  <from>
                    <xdr:col>4</xdr:col>
                    <xdr:colOff>0</xdr:colOff>
                    <xdr:row>65</xdr:row>
                    <xdr:rowOff>23813</xdr:rowOff>
                  </from>
                  <to>
                    <xdr:col>4</xdr:col>
                    <xdr:colOff>938213</xdr:colOff>
                    <xdr:row>65</xdr:row>
                    <xdr:rowOff>266700</xdr:rowOff>
                  </to>
                </anchor>
              </controlPr>
            </control>
          </mc:Choice>
        </mc:AlternateContent>
        <mc:AlternateContent xmlns:mc="http://schemas.openxmlformats.org/markup-compatibility/2006">
          <mc:Choice Requires="x14">
            <control shapeId="2464" r:id="rId43" name="Drop Down 416">
              <controlPr locked="0" defaultSize="0" autoLine="0" autoPict="0">
                <anchor moveWithCells="1">
                  <from>
                    <xdr:col>1</xdr:col>
                    <xdr:colOff>0</xdr:colOff>
                    <xdr:row>15</xdr:row>
                    <xdr:rowOff>23813</xdr:rowOff>
                  </from>
                  <to>
                    <xdr:col>2</xdr:col>
                    <xdr:colOff>938213</xdr:colOff>
                    <xdr:row>15</xdr:row>
                    <xdr:rowOff>276225</xdr:rowOff>
                  </to>
                </anchor>
              </controlPr>
            </control>
          </mc:Choice>
        </mc:AlternateContent>
        <mc:AlternateContent xmlns:mc="http://schemas.openxmlformats.org/markup-compatibility/2006">
          <mc:Choice Requires="x14">
            <control shapeId="2365" r:id="rId44" name="Drop Down 317">
              <controlPr locked="0" defaultSize="0" autoLine="0" autoPict="0">
                <anchor moveWithCells="1">
                  <from>
                    <xdr:col>1</xdr:col>
                    <xdr:colOff>23813</xdr:colOff>
                    <xdr:row>21</xdr:row>
                    <xdr:rowOff>38100</xdr:rowOff>
                  </from>
                  <to>
                    <xdr:col>2</xdr:col>
                    <xdr:colOff>0</xdr:colOff>
                    <xdr:row>22</xdr:row>
                    <xdr:rowOff>0</xdr:rowOff>
                  </to>
                </anchor>
              </controlPr>
            </control>
          </mc:Choice>
        </mc:AlternateContent>
        <mc:AlternateContent xmlns:mc="http://schemas.openxmlformats.org/markup-compatibility/2006">
          <mc:Choice Requires="x14">
            <control shapeId="2368" r:id="rId45" name="Drop Down 320">
              <controlPr locked="0" defaultSize="0" autoLine="0" autoPict="0">
                <anchor moveWithCells="1">
                  <from>
                    <xdr:col>1</xdr:col>
                    <xdr:colOff>23813</xdr:colOff>
                    <xdr:row>27</xdr:row>
                    <xdr:rowOff>38100</xdr:rowOff>
                  </from>
                  <to>
                    <xdr:col>2</xdr:col>
                    <xdr:colOff>0</xdr:colOff>
                    <xdr:row>28</xdr:row>
                    <xdr:rowOff>0</xdr:rowOff>
                  </to>
                </anchor>
              </controlPr>
            </control>
          </mc:Choice>
        </mc:AlternateContent>
        <mc:AlternateContent xmlns:mc="http://schemas.openxmlformats.org/markup-compatibility/2006">
          <mc:Choice Requires="x14">
            <control shapeId="2376" r:id="rId46" name="Drop Down 328">
              <controlPr locked="0" defaultSize="0" autoLine="0" autoPict="0">
                <anchor moveWithCells="1">
                  <from>
                    <xdr:col>1</xdr:col>
                    <xdr:colOff>9525</xdr:colOff>
                    <xdr:row>27</xdr:row>
                    <xdr:rowOff>23813</xdr:rowOff>
                  </from>
                  <to>
                    <xdr:col>3</xdr:col>
                    <xdr:colOff>0</xdr:colOff>
                    <xdr:row>28</xdr:row>
                    <xdr:rowOff>0</xdr:rowOff>
                  </to>
                </anchor>
              </controlPr>
            </control>
          </mc:Choice>
        </mc:AlternateContent>
        <mc:AlternateContent xmlns:mc="http://schemas.openxmlformats.org/markup-compatibility/2006">
          <mc:Choice Requires="x14">
            <control shapeId="2369" r:id="rId47" name="Drop Down 321">
              <controlPr locked="0" defaultSize="0" autoLine="0" autoPict="0">
                <anchor moveWithCells="1">
                  <from>
                    <xdr:col>1</xdr:col>
                    <xdr:colOff>23813</xdr:colOff>
                    <xdr:row>29</xdr:row>
                    <xdr:rowOff>38100</xdr:rowOff>
                  </from>
                  <to>
                    <xdr:col>2</xdr:col>
                    <xdr:colOff>0</xdr:colOff>
                    <xdr:row>30</xdr:row>
                    <xdr:rowOff>0</xdr:rowOff>
                  </to>
                </anchor>
              </controlPr>
            </control>
          </mc:Choice>
        </mc:AlternateContent>
        <mc:AlternateContent xmlns:mc="http://schemas.openxmlformats.org/markup-compatibility/2006">
          <mc:Choice Requires="x14">
            <control shapeId="2377" r:id="rId48" name="Drop Down 329">
              <controlPr locked="0" defaultSize="0" autoLine="0" autoPict="0">
                <anchor moveWithCells="1">
                  <from>
                    <xdr:col>1</xdr:col>
                    <xdr:colOff>9525</xdr:colOff>
                    <xdr:row>29</xdr:row>
                    <xdr:rowOff>23813</xdr:rowOff>
                  </from>
                  <to>
                    <xdr:col>3</xdr:col>
                    <xdr:colOff>0</xdr:colOff>
                    <xdr:row>30</xdr:row>
                    <xdr:rowOff>0</xdr:rowOff>
                  </to>
                </anchor>
              </controlPr>
            </control>
          </mc:Choice>
        </mc:AlternateContent>
        <mc:AlternateContent xmlns:mc="http://schemas.openxmlformats.org/markup-compatibility/2006">
          <mc:Choice Requires="x14">
            <control shapeId="2370" r:id="rId49" name="Drop Down 322">
              <controlPr locked="0" defaultSize="0" autoLine="0" autoPict="0">
                <anchor moveWithCells="1">
                  <from>
                    <xdr:col>1</xdr:col>
                    <xdr:colOff>23813</xdr:colOff>
                    <xdr:row>31</xdr:row>
                    <xdr:rowOff>38100</xdr:rowOff>
                  </from>
                  <to>
                    <xdr:col>2</xdr:col>
                    <xdr:colOff>0</xdr:colOff>
                    <xdr:row>32</xdr:row>
                    <xdr:rowOff>0</xdr:rowOff>
                  </to>
                </anchor>
              </controlPr>
            </control>
          </mc:Choice>
        </mc:AlternateContent>
        <mc:AlternateContent xmlns:mc="http://schemas.openxmlformats.org/markup-compatibility/2006">
          <mc:Choice Requires="x14">
            <control shapeId="2378" r:id="rId50" name="Drop Down 330">
              <controlPr locked="0" defaultSize="0" autoLine="0" autoPict="0">
                <anchor moveWithCells="1">
                  <from>
                    <xdr:col>1</xdr:col>
                    <xdr:colOff>23813</xdr:colOff>
                    <xdr:row>31</xdr:row>
                    <xdr:rowOff>28575</xdr:rowOff>
                  </from>
                  <to>
                    <xdr:col>3</xdr:col>
                    <xdr:colOff>9525</xdr:colOff>
                    <xdr:row>31</xdr:row>
                    <xdr:rowOff>280988</xdr:rowOff>
                  </to>
                </anchor>
              </controlPr>
            </control>
          </mc:Choice>
        </mc:AlternateContent>
        <mc:AlternateContent xmlns:mc="http://schemas.openxmlformats.org/markup-compatibility/2006">
          <mc:Choice Requires="x14">
            <control shapeId="2413" r:id="rId51" name="Drop Down 365">
              <controlPr locked="0" defaultSize="0" autoLine="0" autoPict="0">
                <anchor moveWithCells="1">
                  <from>
                    <xdr:col>1</xdr:col>
                    <xdr:colOff>23813</xdr:colOff>
                    <xdr:row>33</xdr:row>
                    <xdr:rowOff>23813</xdr:rowOff>
                  </from>
                  <to>
                    <xdr:col>3</xdr:col>
                    <xdr:colOff>9525</xdr:colOff>
                    <xdr:row>33</xdr:row>
                    <xdr:rowOff>276225</xdr:rowOff>
                  </to>
                </anchor>
              </controlPr>
            </control>
          </mc:Choice>
        </mc:AlternateContent>
        <mc:AlternateContent xmlns:mc="http://schemas.openxmlformats.org/markup-compatibility/2006">
          <mc:Choice Requires="x14">
            <control shapeId="2408" r:id="rId52" name="Drop Down 360">
              <controlPr locked="0" defaultSize="0" autoLine="0" autoPict="0">
                <anchor moveWithCells="1">
                  <from>
                    <xdr:col>1</xdr:col>
                    <xdr:colOff>0</xdr:colOff>
                    <xdr:row>36</xdr:row>
                    <xdr:rowOff>23813</xdr:rowOff>
                  </from>
                  <to>
                    <xdr:col>2</xdr:col>
                    <xdr:colOff>938213</xdr:colOff>
                    <xdr:row>37</xdr:row>
                    <xdr:rowOff>0</xdr:rowOff>
                  </to>
                </anchor>
              </controlPr>
            </control>
          </mc:Choice>
        </mc:AlternateContent>
        <mc:AlternateContent xmlns:mc="http://schemas.openxmlformats.org/markup-compatibility/2006">
          <mc:Choice Requires="x14">
            <control shapeId="2125" r:id="rId53" name="Drop Down 77">
              <controlPr locked="0" defaultSize="0" autoLine="0" autoPict="0">
                <anchor moveWithCells="1">
                  <from>
                    <xdr:col>1</xdr:col>
                    <xdr:colOff>23813</xdr:colOff>
                    <xdr:row>40</xdr:row>
                    <xdr:rowOff>23813</xdr:rowOff>
                  </from>
                  <to>
                    <xdr:col>3</xdr:col>
                    <xdr:colOff>9525</xdr:colOff>
                    <xdr:row>40</xdr:row>
                    <xdr:rowOff>276225</xdr:rowOff>
                  </to>
                </anchor>
              </controlPr>
            </control>
          </mc:Choice>
        </mc:AlternateContent>
        <mc:AlternateContent xmlns:mc="http://schemas.openxmlformats.org/markup-compatibility/2006">
          <mc:Choice Requires="x14">
            <control shapeId="2129" r:id="rId54" name="Drop Down 81">
              <controlPr locked="0" defaultSize="0" autoLine="0" autoPict="0">
                <anchor moveWithCells="1">
                  <from>
                    <xdr:col>1</xdr:col>
                    <xdr:colOff>23813</xdr:colOff>
                    <xdr:row>42</xdr:row>
                    <xdr:rowOff>23813</xdr:rowOff>
                  </from>
                  <to>
                    <xdr:col>3</xdr:col>
                    <xdr:colOff>9525</xdr:colOff>
                    <xdr:row>42</xdr:row>
                    <xdr:rowOff>276225</xdr:rowOff>
                  </to>
                </anchor>
              </controlPr>
            </control>
          </mc:Choice>
        </mc:AlternateContent>
        <mc:AlternateContent xmlns:mc="http://schemas.openxmlformats.org/markup-compatibility/2006">
          <mc:Choice Requires="x14">
            <control shapeId="2137" r:id="rId55" name="Drop Down 89">
              <controlPr locked="0" defaultSize="0" autoLine="0" autoPict="0">
                <anchor moveWithCells="1">
                  <from>
                    <xdr:col>1</xdr:col>
                    <xdr:colOff>23813</xdr:colOff>
                    <xdr:row>44</xdr:row>
                    <xdr:rowOff>23813</xdr:rowOff>
                  </from>
                  <to>
                    <xdr:col>3</xdr:col>
                    <xdr:colOff>9525</xdr:colOff>
                    <xdr:row>44</xdr:row>
                    <xdr:rowOff>276225</xdr:rowOff>
                  </to>
                </anchor>
              </controlPr>
            </control>
          </mc:Choice>
        </mc:AlternateContent>
        <mc:AlternateContent xmlns:mc="http://schemas.openxmlformats.org/markup-compatibility/2006">
          <mc:Choice Requires="x14">
            <control shapeId="2147" r:id="rId56" name="Drop Down 99">
              <controlPr locked="0" defaultSize="0" autoLine="0" autoPict="0">
                <anchor moveWithCells="1">
                  <from>
                    <xdr:col>1</xdr:col>
                    <xdr:colOff>9525</xdr:colOff>
                    <xdr:row>48</xdr:row>
                    <xdr:rowOff>23813</xdr:rowOff>
                  </from>
                  <to>
                    <xdr:col>3</xdr:col>
                    <xdr:colOff>0</xdr:colOff>
                    <xdr:row>49</xdr:row>
                    <xdr:rowOff>0</xdr:rowOff>
                  </to>
                </anchor>
              </controlPr>
            </control>
          </mc:Choice>
        </mc:AlternateContent>
        <mc:AlternateContent xmlns:mc="http://schemas.openxmlformats.org/markup-compatibility/2006">
          <mc:Choice Requires="x14">
            <control shapeId="2149" r:id="rId57" name="Drop Down 101">
              <controlPr locked="0" defaultSize="0" autoLine="0" autoPict="0">
                <anchor moveWithCells="1">
                  <from>
                    <xdr:col>1</xdr:col>
                    <xdr:colOff>9525</xdr:colOff>
                    <xdr:row>50</xdr:row>
                    <xdr:rowOff>23813</xdr:rowOff>
                  </from>
                  <to>
                    <xdr:col>3</xdr:col>
                    <xdr:colOff>0</xdr:colOff>
                    <xdr:row>51</xdr:row>
                    <xdr:rowOff>0</xdr:rowOff>
                  </to>
                </anchor>
              </controlPr>
            </control>
          </mc:Choice>
        </mc:AlternateContent>
        <mc:AlternateContent xmlns:mc="http://schemas.openxmlformats.org/markup-compatibility/2006">
          <mc:Choice Requires="x14">
            <control shapeId="2415" r:id="rId58" name="Drop Down 367">
              <controlPr locked="0" defaultSize="0" autoLine="0" autoPict="0">
                <anchor moveWithCells="1">
                  <from>
                    <xdr:col>1</xdr:col>
                    <xdr:colOff>9525</xdr:colOff>
                    <xdr:row>54</xdr:row>
                    <xdr:rowOff>23813</xdr:rowOff>
                  </from>
                  <to>
                    <xdr:col>3</xdr:col>
                    <xdr:colOff>0</xdr:colOff>
                    <xdr:row>55</xdr:row>
                    <xdr:rowOff>0</xdr:rowOff>
                  </to>
                </anchor>
              </controlPr>
            </control>
          </mc:Choice>
        </mc:AlternateContent>
        <mc:AlternateContent xmlns:mc="http://schemas.openxmlformats.org/markup-compatibility/2006">
          <mc:Choice Requires="x14">
            <control shapeId="2416" r:id="rId59" name="Drop Down 368">
              <controlPr locked="0" defaultSize="0" autoLine="0" autoPict="0">
                <anchor moveWithCells="1">
                  <from>
                    <xdr:col>1</xdr:col>
                    <xdr:colOff>9525</xdr:colOff>
                    <xdr:row>57</xdr:row>
                    <xdr:rowOff>23813</xdr:rowOff>
                  </from>
                  <to>
                    <xdr:col>3</xdr:col>
                    <xdr:colOff>0</xdr:colOff>
                    <xdr:row>58</xdr:row>
                    <xdr:rowOff>0</xdr:rowOff>
                  </to>
                </anchor>
              </controlPr>
            </control>
          </mc:Choice>
        </mc:AlternateContent>
        <mc:AlternateContent xmlns:mc="http://schemas.openxmlformats.org/markup-compatibility/2006">
          <mc:Choice Requires="x14">
            <control shapeId="2417" r:id="rId60" name="Drop Down 369">
              <controlPr locked="0" defaultSize="0" autoLine="0" autoPict="0">
                <anchor moveWithCells="1">
                  <from>
                    <xdr:col>1</xdr:col>
                    <xdr:colOff>9525</xdr:colOff>
                    <xdr:row>59</xdr:row>
                    <xdr:rowOff>23813</xdr:rowOff>
                  </from>
                  <to>
                    <xdr:col>3</xdr:col>
                    <xdr:colOff>0</xdr:colOff>
                    <xdr:row>60</xdr:row>
                    <xdr:rowOff>0</xdr:rowOff>
                  </to>
                </anchor>
              </controlPr>
            </control>
          </mc:Choice>
        </mc:AlternateContent>
        <mc:AlternateContent xmlns:mc="http://schemas.openxmlformats.org/markup-compatibility/2006">
          <mc:Choice Requires="x14">
            <control shapeId="2151" r:id="rId61" name="Drop Down 103">
              <controlPr locked="0" defaultSize="0" autoLine="0" autoPict="0">
                <anchor moveWithCells="1">
                  <from>
                    <xdr:col>1</xdr:col>
                    <xdr:colOff>9525</xdr:colOff>
                    <xdr:row>61</xdr:row>
                    <xdr:rowOff>23813</xdr:rowOff>
                  </from>
                  <to>
                    <xdr:col>3</xdr:col>
                    <xdr:colOff>0</xdr:colOff>
                    <xdr:row>62</xdr:row>
                    <xdr:rowOff>0</xdr:rowOff>
                  </to>
                </anchor>
              </controlPr>
            </control>
          </mc:Choice>
        </mc:AlternateContent>
        <mc:AlternateContent xmlns:mc="http://schemas.openxmlformats.org/markup-compatibility/2006">
          <mc:Choice Requires="x14">
            <control shapeId="2418" r:id="rId62" name="Drop Down 370">
              <controlPr locked="0" defaultSize="0" autoLine="0" autoPict="0">
                <anchor moveWithCells="1">
                  <from>
                    <xdr:col>1</xdr:col>
                    <xdr:colOff>9525</xdr:colOff>
                    <xdr:row>63</xdr:row>
                    <xdr:rowOff>23813</xdr:rowOff>
                  </from>
                  <to>
                    <xdr:col>3</xdr:col>
                    <xdr:colOff>0</xdr:colOff>
                    <xdr:row>64</xdr:row>
                    <xdr:rowOff>0</xdr:rowOff>
                  </to>
                </anchor>
              </controlPr>
            </control>
          </mc:Choice>
        </mc:AlternateContent>
        <mc:AlternateContent xmlns:mc="http://schemas.openxmlformats.org/markup-compatibility/2006">
          <mc:Choice Requires="x14">
            <control shapeId="2465" r:id="rId63" name="Drop Down 417">
              <controlPr locked="0" defaultSize="0" autoLine="0" autoPict="0">
                <anchor moveWithCells="1">
                  <from>
                    <xdr:col>4</xdr:col>
                    <xdr:colOff>0</xdr:colOff>
                    <xdr:row>15</xdr:row>
                    <xdr:rowOff>23813</xdr:rowOff>
                  </from>
                  <to>
                    <xdr:col>4</xdr:col>
                    <xdr:colOff>938213</xdr:colOff>
                    <xdr:row>15</xdr:row>
                    <xdr:rowOff>266700</xdr:rowOff>
                  </to>
                </anchor>
              </controlPr>
            </control>
          </mc:Choice>
        </mc:AlternateContent>
        <mc:AlternateContent xmlns:mc="http://schemas.openxmlformats.org/markup-compatibility/2006">
          <mc:Choice Requires="x14">
            <control shapeId="2467" r:id="rId64" name="Drop Down 419">
              <controlPr locked="0" defaultSize="0" autoLine="0" autoPict="0">
                <anchor moveWithCells="1">
                  <from>
                    <xdr:col>4</xdr:col>
                    <xdr:colOff>0</xdr:colOff>
                    <xdr:row>17</xdr:row>
                    <xdr:rowOff>23813</xdr:rowOff>
                  </from>
                  <to>
                    <xdr:col>5</xdr:col>
                    <xdr:colOff>0</xdr:colOff>
                    <xdr:row>17</xdr:row>
                    <xdr:rowOff>266700</xdr:rowOff>
                  </to>
                </anchor>
              </controlPr>
            </control>
          </mc:Choice>
        </mc:AlternateContent>
        <mc:AlternateContent xmlns:mc="http://schemas.openxmlformats.org/markup-compatibility/2006">
          <mc:Choice Requires="x14">
            <control shapeId="2468" r:id="rId65" name="Drop Down 420">
              <controlPr locked="0" defaultSize="0" autoLine="0" autoPict="0">
                <anchor moveWithCells="1">
                  <from>
                    <xdr:col>4</xdr:col>
                    <xdr:colOff>0</xdr:colOff>
                    <xdr:row>19</xdr:row>
                    <xdr:rowOff>23813</xdr:rowOff>
                  </from>
                  <to>
                    <xdr:col>5</xdr:col>
                    <xdr:colOff>0</xdr:colOff>
                    <xdr:row>19</xdr:row>
                    <xdr:rowOff>266700</xdr:rowOff>
                  </to>
                </anchor>
              </controlPr>
            </control>
          </mc:Choice>
        </mc:AlternateContent>
        <mc:AlternateContent xmlns:mc="http://schemas.openxmlformats.org/markup-compatibility/2006">
          <mc:Choice Requires="x14">
            <control shapeId="2469" r:id="rId66" name="Drop Down 421">
              <controlPr locked="0" defaultSize="0" autoLine="0" autoPict="0">
                <anchor moveWithCells="1">
                  <from>
                    <xdr:col>4</xdr:col>
                    <xdr:colOff>0</xdr:colOff>
                    <xdr:row>21</xdr:row>
                    <xdr:rowOff>23813</xdr:rowOff>
                  </from>
                  <to>
                    <xdr:col>5</xdr:col>
                    <xdr:colOff>0</xdr:colOff>
                    <xdr:row>21</xdr:row>
                    <xdr:rowOff>266700</xdr:rowOff>
                  </to>
                </anchor>
              </controlPr>
            </control>
          </mc:Choice>
        </mc:AlternateContent>
        <mc:AlternateContent xmlns:mc="http://schemas.openxmlformats.org/markup-compatibility/2006">
          <mc:Choice Requires="x14">
            <control shapeId="2470" r:id="rId67" name="Drop Down 422">
              <controlPr locked="0" defaultSize="0" autoLine="0" autoPict="0">
                <anchor moveWithCells="1">
                  <from>
                    <xdr:col>4</xdr:col>
                    <xdr:colOff>0</xdr:colOff>
                    <xdr:row>23</xdr:row>
                    <xdr:rowOff>23813</xdr:rowOff>
                  </from>
                  <to>
                    <xdr:col>5</xdr:col>
                    <xdr:colOff>0</xdr:colOff>
                    <xdr:row>23</xdr:row>
                    <xdr:rowOff>266700</xdr:rowOff>
                  </to>
                </anchor>
              </controlPr>
            </control>
          </mc:Choice>
        </mc:AlternateContent>
        <mc:AlternateContent xmlns:mc="http://schemas.openxmlformats.org/markup-compatibility/2006">
          <mc:Choice Requires="x14">
            <control shapeId="2471" r:id="rId68" name="Drop Down 423">
              <controlPr locked="0" defaultSize="0" autoLine="0" autoPict="0">
                <anchor moveWithCells="1">
                  <from>
                    <xdr:col>4</xdr:col>
                    <xdr:colOff>0</xdr:colOff>
                    <xdr:row>25</xdr:row>
                    <xdr:rowOff>23813</xdr:rowOff>
                  </from>
                  <to>
                    <xdr:col>5</xdr:col>
                    <xdr:colOff>0</xdr:colOff>
                    <xdr:row>25</xdr:row>
                    <xdr:rowOff>266700</xdr:rowOff>
                  </to>
                </anchor>
              </controlPr>
            </control>
          </mc:Choice>
        </mc:AlternateContent>
        <mc:AlternateContent xmlns:mc="http://schemas.openxmlformats.org/markup-compatibility/2006">
          <mc:Choice Requires="x14">
            <control shapeId="2472" r:id="rId69" name="Drop Down 424">
              <controlPr locked="0" defaultSize="0" autoLine="0" autoPict="0">
                <anchor moveWithCells="1">
                  <from>
                    <xdr:col>4</xdr:col>
                    <xdr:colOff>0</xdr:colOff>
                    <xdr:row>27</xdr:row>
                    <xdr:rowOff>23813</xdr:rowOff>
                  </from>
                  <to>
                    <xdr:col>5</xdr:col>
                    <xdr:colOff>0</xdr:colOff>
                    <xdr:row>27</xdr:row>
                    <xdr:rowOff>266700</xdr:rowOff>
                  </to>
                </anchor>
              </controlPr>
            </control>
          </mc:Choice>
        </mc:AlternateContent>
        <mc:AlternateContent xmlns:mc="http://schemas.openxmlformats.org/markup-compatibility/2006">
          <mc:Choice Requires="x14">
            <control shapeId="2473" r:id="rId70" name="Drop Down 425">
              <controlPr locked="0" defaultSize="0" autoLine="0" autoPict="0">
                <anchor moveWithCells="1">
                  <from>
                    <xdr:col>4</xdr:col>
                    <xdr:colOff>0</xdr:colOff>
                    <xdr:row>29</xdr:row>
                    <xdr:rowOff>23813</xdr:rowOff>
                  </from>
                  <to>
                    <xdr:col>5</xdr:col>
                    <xdr:colOff>0</xdr:colOff>
                    <xdr:row>29</xdr:row>
                    <xdr:rowOff>266700</xdr:rowOff>
                  </to>
                </anchor>
              </controlPr>
            </control>
          </mc:Choice>
        </mc:AlternateContent>
        <mc:AlternateContent xmlns:mc="http://schemas.openxmlformats.org/markup-compatibility/2006">
          <mc:Choice Requires="x14">
            <control shapeId="2474" r:id="rId71" name="Drop Down 426">
              <controlPr locked="0" defaultSize="0" autoLine="0" autoPict="0">
                <anchor moveWithCells="1">
                  <from>
                    <xdr:col>4</xdr:col>
                    <xdr:colOff>0</xdr:colOff>
                    <xdr:row>31</xdr:row>
                    <xdr:rowOff>23813</xdr:rowOff>
                  </from>
                  <to>
                    <xdr:col>5</xdr:col>
                    <xdr:colOff>0</xdr:colOff>
                    <xdr:row>31</xdr:row>
                    <xdr:rowOff>266700</xdr:rowOff>
                  </to>
                </anchor>
              </controlPr>
            </control>
          </mc:Choice>
        </mc:AlternateContent>
        <mc:AlternateContent xmlns:mc="http://schemas.openxmlformats.org/markup-compatibility/2006">
          <mc:Choice Requires="x14">
            <control shapeId="2475" r:id="rId72" name="Drop Down 427">
              <controlPr locked="0" defaultSize="0" autoLine="0" autoPict="0">
                <anchor moveWithCells="1">
                  <from>
                    <xdr:col>4</xdr:col>
                    <xdr:colOff>0</xdr:colOff>
                    <xdr:row>33</xdr:row>
                    <xdr:rowOff>23813</xdr:rowOff>
                  </from>
                  <to>
                    <xdr:col>5</xdr:col>
                    <xdr:colOff>0</xdr:colOff>
                    <xdr:row>33</xdr:row>
                    <xdr:rowOff>266700</xdr:rowOff>
                  </to>
                </anchor>
              </controlPr>
            </control>
          </mc:Choice>
        </mc:AlternateContent>
        <mc:AlternateContent xmlns:mc="http://schemas.openxmlformats.org/markup-compatibility/2006">
          <mc:Choice Requires="x14">
            <control shapeId="2476" r:id="rId73" name="Drop Down 428">
              <controlPr locked="0" defaultSize="0" autoLine="0" autoPict="0">
                <anchor moveWithCells="1">
                  <from>
                    <xdr:col>4</xdr:col>
                    <xdr:colOff>0</xdr:colOff>
                    <xdr:row>36</xdr:row>
                    <xdr:rowOff>23813</xdr:rowOff>
                  </from>
                  <to>
                    <xdr:col>5</xdr:col>
                    <xdr:colOff>0</xdr:colOff>
                    <xdr:row>36</xdr:row>
                    <xdr:rowOff>266700</xdr:rowOff>
                  </to>
                </anchor>
              </controlPr>
            </control>
          </mc:Choice>
        </mc:AlternateContent>
        <mc:AlternateContent xmlns:mc="http://schemas.openxmlformats.org/markup-compatibility/2006">
          <mc:Choice Requires="x14">
            <control shapeId="2477" r:id="rId74" name="Drop Down 429">
              <controlPr locked="0" defaultSize="0" autoLine="0" autoPict="0">
                <anchor moveWithCells="1">
                  <from>
                    <xdr:col>4</xdr:col>
                    <xdr:colOff>0</xdr:colOff>
                    <xdr:row>38</xdr:row>
                    <xdr:rowOff>23813</xdr:rowOff>
                  </from>
                  <to>
                    <xdr:col>5</xdr:col>
                    <xdr:colOff>0</xdr:colOff>
                    <xdr:row>38</xdr:row>
                    <xdr:rowOff>266700</xdr:rowOff>
                  </to>
                </anchor>
              </controlPr>
            </control>
          </mc:Choice>
        </mc:AlternateContent>
        <mc:AlternateContent xmlns:mc="http://schemas.openxmlformats.org/markup-compatibility/2006">
          <mc:Choice Requires="x14">
            <control shapeId="2478" r:id="rId75" name="Drop Down 430">
              <controlPr locked="0" defaultSize="0" autoLine="0" autoPict="0">
                <anchor moveWithCells="1">
                  <from>
                    <xdr:col>4</xdr:col>
                    <xdr:colOff>0</xdr:colOff>
                    <xdr:row>40</xdr:row>
                    <xdr:rowOff>23813</xdr:rowOff>
                  </from>
                  <to>
                    <xdr:col>5</xdr:col>
                    <xdr:colOff>0</xdr:colOff>
                    <xdr:row>40</xdr:row>
                    <xdr:rowOff>266700</xdr:rowOff>
                  </to>
                </anchor>
              </controlPr>
            </control>
          </mc:Choice>
        </mc:AlternateContent>
        <mc:AlternateContent xmlns:mc="http://schemas.openxmlformats.org/markup-compatibility/2006">
          <mc:Choice Requires="x14">
            <control shapeId="2479" r:id="rId76" name="Drop Down 431">
              <controlPr locked="0" defaultSize="0" autoLine="0" autoPict="0">
                <anchor moveWithCells="1">
                  <from>
                    <xdr:col>4</xdr:col>
                    <xdr:colOff>0</xdr:colOff>
                    <xdr:row>42</xdr:row>
                    <xdr:rowOff>23813</xdr:rowOff>
                  </from>
                  <to>
                    <xdr:col>5</xdr:col>
                    <xdr:colOff>0</xdr:colOff>
                    <xdr:row>42</xdr:row>
                    <xdr:rowOff>266700</xdr:rowOff>
                  </to>
                </anchor>
              </controlPr>
            </control>
          </mc:Choice>
        </mc:AlternateContent>
        <mc:AlternateContent xmlns:mc="http://schemas.openxmlformats.org/markup-compatibility/2006">
          <mc:Choice Requires="x14">
            <control shapeId="2480" r:id="rId77" name="Drop Down 432">
              <controlPr locked="0" defaultSize="0" autoLine="0" autoPict="0">
                <anchor moveWithCells="1">
                  <from>
                    <xdr:col>4</xdr:col>
                    <xdr:colOff>0</xdr:colOff>
                    <xdr:row>44</xdr:row>
                    <xdr:rowOff>23813</xdr:rowOff>
                  </from>
                  <to>
                    <xdr:col>5</xdr:col>
                    <xdr:colOff>0</xdr:colOff>
                    <xdr:row>44</xdr:row>
                    <xdr:rowOff>266700</xdr:rowOff>
                  </to>
                </anchor>
              </controlPr>
            </control>
          </mc:Choice>
        </mc:AlternateContent>
        <mc:AlternateContent xmlns:mc="http://schemas.openxmlformats.org/markup-compatibility/2006">
          <mc:Choice Requires="x14">
            <control shapeId="2481" r:id="rId78" name="Drop Down 433">
              <controlPr locked="0" defaultSize="0" autoLine="0" autoPict="0">
                <anchor moveWithCells="1">
                  <from>
                    <xdr:col>4</xdr:col>
                    <xdr:colOff>0</xdr:colOff>
                    <xdr:row>46</xdr:row>
                    <xdr:rowOff>23813</xdr:rowOff>
                  </from>
                  <to>
                    <xdr:col>5</xdr:col>
                    <xdr:colOff>0</xdr:colOff>
                    <xdr:row>46</xdr:row>
                    <xdr:rowOff>266700</xdr:rowOff>
                  </to>
                </anchor>
              </controlPr>
            </control>
          </mc:Choice>
        </mc:AlternateContent>
        <mc:AlternateContent xmlns:mc="http://schemas.openxmlformats.org/markup-compatibility/2006">
          <mc:Choice Requires="x14">
            <control shapeId="2482" r:id="rId79" name="Drop Down 434">
              <controlPr locked="0" defaultSize="0" autoLine="0" autoPict="0">
                <anchor moveWithCells="1">
                  <from>
                    <xdr:col>4</xdr:col>
                    <xdr:colOff>0</xdr:colOff>
                    <xdr:row>48</xdr:row>
                    <xdr:rowOff>23813</xdr:rowOff>
                  </from>
                  <to>
                    <xdr:col>5</xdr:col>
                    <xdr:colOff>0</xdr:colOff>
                    <xdr:row>48</xdr:row>
                    <xdr:rowOff>266700</xdr:rowOff>
                  </to>
                </anchor>
              </controlPr>
            </control>
          </mc:Choice>
        </mc:AlternateContent>
        <mc:AlternateContent xmlns:mc="http://schemas.openxmlformats.org/markup-compatibility/2006">
          <mc:Choice Requires="x14">
            <control shapeId="2483" r:id="rId80" name="Drop Down 435">
              <controlPr locked="0" defaultSize="0" autoLine="0" autoPict="0">
                <anchor moveWithCells="1">
                  <from>
                    <xdr:col>4</xdr:col>
                    <xdr:colOff>0</xdr:colOff>
                    <xdr:row>50</xdr:row>
                    <xdr:rowOff>23813</xdr:rowOff>
                  </from>
                  <to>
                    <xdr:col>5</xdr:col>
                    <xdr:colOff>0</xdr:colOff>
                    <xdr:row>50</xdr:row>
                    <xdr:rowOff>266700</xdr:rowOff>
                  </to>
                </anchor>
              </controlPr>
            </control>
          </mc:Choice>
        </mc:AlternateContent>
        <mc:AlternateContent xmlns:mc="http://schemas.openxmlformats.org/markup-compatibility/2006">
          <mc:Choice Requires="x14">
            <control shapeId="2484" r:id="rId81" name="Drop Down 436">
              <controlPr locked="0" defaultSize="0" autoLine="0" autoPict="0">
                <anchor moveWithCells="1">
                  <from>
                    <xdr:col>4</xdr:col>
                    <xdr:colOff>0</xdr:colOff>
                    <xdr:row>52</xdr:row>
                    <xdr:rowOff>23813</xdr:rowOff>
                  </from>
                  <to>
                    <xdr:col>5</xdr:col>
                    <xdr:colOff>0</xdr:colOff>
                    <xdr:row>52</xdr:row>
                    <xdr:rowOff>266700</xdr:rowOff>
                  </to>
                </anchor>
              </controlPr>
            </control>
          </mc:Choice>
        </mc:AlternateContent>
        <mc:AlternateContent xmlns:mc="http://schemas.openxmlformats.org/markup-compatibility/2006">
          <mc:Choice Requires="x14">
            <control shapeId="2485" r:id="rId82" name="Drop Down 437">
              <controlPr locked="0" defaultSize="0" autoLine="0" autoPict="0">
                <anchor moveWithCells="1">
                  <from>
                    <xdr:col>4</xdr:col>
                    <xdr:colOff>0</xdr:colOff>
                    <xdr:row>54</xdr:row>
                    <xdr:rowOff>23813</xdr:rowOff>
                  </from>
                  <to>
                    <xdr:col>5</xdr:col>
                    <xdr:colOff>0</xdr:colOff>
                    <xdr:row>54</xdr:row>
                    <xdr:rowOff>266700</xdr:rowOff>
                  </to>
                </anchor>
              </controlPr>
            </control>
          </mc:Choice>
        </mc:AlternateContent>
        <mc:AlternateContent xmlns:mc="http://schemas.openxmlformats.org/markup-compatibility/2006">
          <mc:Choice Requires="x14">
            <control shapeId="2486" r:id="rId83" name="Drop Down 438">
              <controlPr locked="0" defaultSize="0" autoLine="0" autoPict="0">
                <anchor moveWithCells="1">
                  <from>
                    <xdr:col>4</xdr:col>
                    <xdr:colOff>0</xdr:colOff>
                    <xdr:row>57</xdr:row>
                    <xdr:rowOff>23813</xdr:rowOff>
                  </from>
                  <to>
                    <xdr:col>5</xdr:col>
                    <xdr:colOff>0</xdr:colOff>
                    <xdr:row>57</xdr:row>
                    <xdr:rowOff>266700</xdr:rowOff>
                  </to>
                </anchor>
              </controlPr>
            </control>
          </mc:Choice>
        </mc:AlternateContent>
        <mc:AlternateContent xmlns:mc="http://schemas.openxmlformats.org/markup-compatibility/2006">
          <mc:Choice Requires="x14">
            <control shapeId="2487" r:id="rId84" name="Drop Down 439">
              <controlPr locked="0" defaultSize="0" autoLine="0" autoPict="0">
                <anchor moveWithCells="1">
                  <from>
                    <xdr:col>4</xdr:col>
                    <xdr:colOff>0</xdr:colOff>
                    <xdr:row>59</xdr:row>
                    <xdr:rowOff>23813</xdr:rowOff>
                  </from>
                  <to>
                    <xdr:col>5</xdr:col>
                    <xdr:colOff>0</xdr:colOff>
                    <xdr:row>59</xdr:row>
                    <xdr:rowOff>266700</xdr:rowOff>
                  </to>
                </anchor>
              </controlPr>
            </control>
          </mc:Choice>
        </mc:AlternateContent>
        <mc:AlternateContent xmlns:mc="http://schemas.openxmlformats.org/markup-compatibility/2006">
          <mc:Choice Requires="x14">
            <control shapeId="2488" r:id="rId85" name="Drop Down 440">
              <controlPr locked="0" defaultSize="0" autoLine="0" autoPict="0">
                <anchor moveWithCells="1">
                  <from>
                    <xdr:col>4</xdr:col>
                    <xdr:colOff>0</xdr:colOff>
                    <xdr:row>61</xdr:row>
                    <xdr:rowOff>23813</xdr:rowOff>
                  </from>
                  <to>
                    <xdr:col>5</xdr:col>
                    <xdr:colOff>0</xdr:colOff>
                    <xdr:row>61</xdr:row>
                    <xdr:rowOff>266700</xdr:rowOff>
                  </to>
                </anchor>
              </controlPr>
            </control>
          </mc:Choice>
        </mc:AlternateContent>
        <mc:AlternateContent xmlns:mc="http://schemas.openxmlformats.org/markup-compatibility/2006">
          <mc:Choice Requires="x14">
            <control shapeId="2489" r:id="rId86" name="Drop Down 441">
              <controlPr locked="0" defaultSize="0" autoLine="0" autoPict="0">
                <anchor moveWithCells="1">
                  <from>
                    <xdr:col>4</xdr:col>
                    <xdr:colOff>0</xdr:colOff>
                    <xdr:row>63</xdr:row>
                    <xdr:rowOff>23813</xdr:rowOff>
                  </from>
                  <to>
                    <xdr:col>5</xdr:col>
                    <xdr:colOff>0</xdr:colOff>
                    <xdr:row>63</xdr:row>
                    <xdr:rowOff>266700</xdr:rowOff>
                  </to>
                </anchor>
              </controlPr>
            </control>
          </mc:Choice>
        </mc:AlternateContent>
        <mc:AlternateContent xmlns:mc="http://schemas.openxmlformats.org/markup-compatibility/2006">
          <mc:Choice Requires="x14">
            <control shapeId="2490" r:id="rId87" name="Drop Down 442">
              <controlPr locked="0" defaultSize="0" autoLine="0" autoPict="0">
                <anchor moveWithCells="1">
                  <from>
                    <xdr:col>4</xdr:col>
                    <xdr:colOff>0</xdr:colOff>
                    <xdr:row>65</xdr:row>
                    <xdr:rowOff>23813</xdr:rowOff>
                  </from>
                  <to>
                    <xdr:col>5</xdr:col>
                    <xdr:colOff>0</xdr:colOff>
                    <xdr:row>65</xdr:row>
                    <xdr:rowOff>266700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pageSetUpPr fitToPage="1"/>
  </sheetPr>
  <dimension ref="A1:H38"/>
  <sheetViews>
    <sheetView workbookViewId="0">
      <selection activeCell="A2" sqref="A2:G2"/>
    </sheetView>
  </sheetViews>
  <sheetFormatPr baseColWidth="10" defaultColWidth="11.35546875" defaultRowHeight="15.4" x14ac:dyDescent="0.45"/>
  <cols>
    <col min="1" max="7" width="12.640625" style="1" customWidth="1"/>
    <col min="8" max="16384" width="11.35546875" style="1"/>
  </cols>
  <sheetData>
    <row r="1" spans="1:8" x14ac:dyDescent="0.45">
      <c r="A1" s="1" t="s">
        <v>11</v>
      </c>
      <c r="H1" s="108">
        <f>COUNTA(A2:G38)</f>
        <v>0</v>
      </c>
    </row>
    <row r="2" spans="1:8" x14ac:dyDescent="0.45">
      <c r="A2" s="222"/>
      <c r="B2" s="222"/>
      <c r="C2" s="222"/>
      <c r="D2" s="222"/>
      <c r="E2" s="222"/>
      <c r="F2" s="222"/>
      <c r="G2" s="222"/>
    </row>
    <row r="3" spans="1:8" x14ac:dyDescent="0.45">
      <c r="A3" s="222"/>
      <c r="B3" s="222"/>
      <c r="C3" s="222"/>
      <c r="D3" s="222"/>
      <c r="E3" s="222"/>
      <c r="F3" s="222"/>
      <c r="G3" s="222"/>
    </row>
    <row r="4" spans="1:8" x14ac:dyDescent="0.45">
      <c r="A4" s="222"/>
      <c r="B4" s="222"/>
      <c r="C4" s="222"/>
      <c r="D4" s="222"/>
      <c r="E4" s="222"/>
      <c r="F4" s="222"/>
      <c r="G4" s="222"/>
    </row>
    <row r="5" spans="1:8" x14ac:dyDescent="0.45">
      <c r="A5" s="222"/>
      <c r="B5" s="222"/>
      <c r="C5" s="222"/>
      <c r="D5" s="222"/>
      <c r="E5" s="222"/>
      <c r="F5" s="222"/>
      <c r="G5" s="222"/>
    </row>
    <row r="6" spans="1:8" x14ac:dyDescent="0.45">
      <c r="A6" s="222"/>
      <c r="B6" s="222"/>
      <c r="C6" s="222"/>
      <c r="D6" s="222"/>
      <c r="E6" s="222"/>
      <c r="F6" s="222"/>
      <c r="G6" s="222"/>
    </row>
    <row r="7" spans="1:8" x14ac:dyDescent="0.45">
      <c r="A7" s="222"/>
      <c r="B7" s="222"/>
      <c r="C7" s="222"/>
      <c r="D7" s="222"/>
      <c r="E7" s="222"/>
      <c r="F7" s="222"/>
      <c r="G7" s="222"/>
    </row>
    <row r="8" spans="1:8" x14ac:dyDescent="0.45">
      <c r="A8" s="222"/>
      <c r="B8" s="222"/>
      <c r="C8" s="222"/>
      <c r="D8" s="222"/>
      <c r="E8" s="222"/>
      <c r="F8" s="222"/>
      <c r="G8" s="222"/>
    </row>
    <row r="9" spans="1:8" x14ac:dyDescent="0.45">
      <c r="A9" s="222"/>
      <c r="B9" s="222"/>
      <c r="C9" s="222"/>
      <c r="D9" s="222"/>
      <c r="E9" s="222"/>
      <c r="F9" s="222"/>
      <c r="G9" s="222"/>
    </row>
    <row r="10" spans="1:8" x14ac:dyDescent="0.45">
      <c r="A10" s="222"/>
      <c r="B10" s="222"/>
      <c r="C10" s="222"/>
      <c r="D10" s="222"/>
      <c r="E10" s="222"/>
      <c r="F10" s="222"/>
      <c r="G10" s="222"/>
    </row>
    <row r="11" spans="1:8" x14ac:dyDescent="0.45">
      <c r="A11" s="222"/>
      <c r="B11" s="222"/>
      <c r="C11" s="222"/>
      <c r="D11" s="222"/>
      <c r="E11" s="222"/>
      <c r="F11" s="222"/>
      <c r="G11" s="222"/>
    </row>
    <row r="12" spans="1:8" x14ac:dyDescent="0.45">
      <c r="A12" s="222"/>
      <c r="B12" s="222"/>
      <c r="C12" s="222"/>
      <c r="D12" s="222"/>
      <c r="E12" s="222"/>
      <c r="F12" s="222"/>
      <c r="G12" s="222"/>
    </row>
    <row r="13" spans="1:8" x14ac:dyDescent="0.45">
      <c r="A13" s="222"/>
      <c r="B13" s="222"/>
      <c r="C13" s="222"/>
      <c r="D13" s="222"/>
      <c r="E13" s="222"/>
      <c r="F13" s="222"/>
      <c r="G13" s="222"/>
    </row>
    <row r="14" spans="1:8" x14ac:dyDescent="0.45">
      <c r="A14" s="222"/>
      <c r="B14" s="222"/>
      <c r="C14" s="222"/>
      <c r="D14" s="222"/>
      <c r="E14" s="222"/>
      <c r="F14" s="222"/>
      <c r="G14" s="222"/>
    </row>
    <row r="15" spans="1:8" x14ac:dyDescent="0.45">
      <c r="A15" s="222"/>
      <c r="B15" s="222"/>
      <c r="C15" s="222"/>
      <c r="D15" s="222"/>
      <c r="E15" s="222"/>
      <c r="F15" s="222"/>
      <c r="G15" s="222"/>
    </row>
    <row r="16" spans="1:8" x14ac:dyDescent="0.45">
      <c r="A16" s="222"/>
      <c r="B16" s="222"/>
      <c r="C16" s="222"/>
      <c r="D16" s="222"/>
      <c r="E16" s="222"/>
      <c r="F16" s="222"/>
      <c r="G16" s="222"/>
    </row>
    <row r="17" spans="1:7" x14ac:dyDescent="0.45">
      <c r="A17" s="222"/>
      <c r="B17" s="222"/>
      <c r="C17" s="222"/>
      <c r="D17" s="222"/>
      <c r="E17" s="222"/>
      <c r="F17" s="222"/>
      <c r="G17" s="222"/>
    </row>
    <row r="18" spans="1:7" x14ac:dyDescent="0.45">
      <c r="A18" s="222"/>
      <c r="B18" s="222"/>
      <c r="C18" s="222"/>
      <c r="D18" s="222"/>
      <c r="E18" s="222"/>
      <c r="F18" s="222"/>
      <c r="G18" s="222"/>
    </row>
    <row r="19" spans="1:7" x14ac:dyDescent="0.45">
      <c r="A19" s="222"/>
      <c r="B19" s="222"/>
      <c r="C19" s="222"/>
      <c r="D19" s="222"/>
      <c r="E19" s="222"/>
      <c r="F19" s="222"/>
      <c r="G19" s="222"/>
    </row>
    <row r="20" spans="1:7" x14ac:dyDescent="0.45">
      <c r="A20" s="222"/>
      <c r="B20" s="222"/>
      <c r="C20" s="222"/>
      <c r="D20" s="222"/>
      <c r="E20" s="222"/>
      <c r="F20" s="222"/>
      <c r="G20" s="222"/>
    </row>
    <row r="21" spans="1:7" x14ac:dyDescent="0.45">
      <c r="A21" s="222"/>
      <c r="B21" s="222"/>
      <c r="C21" s="222"/>
      <c r="D21" s="222"/>
      <c r="E21" s="222"/>
      <c r="F21" s="222"/>
      <c r="G21" s="222"/>
    </row>
    <row r="22" spans="1:7" x14ac:dyDescent="0.45">
      <c r="A22" s="222"/>
      <c r="B22" s="222"/>
      <c r="C22" s="222"/>
      <c r="D22" s="222"/>
      <c r="E22" s="222"/>
      <c r="F22" s="222"/>
      <c r="G22" s="222"/>
    </row>
    <row r="23" spans="1:7" x14ac:dyDescent="0.45">
      <c r="A23" s="222"/>
      <c r="B23" s="222"/>
      <c r="C23" s="222"/>
      <c r="D23" s="222"/>
      <c r="E23" s="222"/>
      <c r="F23" s="222"/>
      <c r="G23" s="222"/>
    </row>
    <row r="24" spans="1:7" x14ac:dyDescent="0.45">
      <c r="A24" s="222"/>
      <c r="B24" s="222"/>
      <c r="C24" s="222"/>
      <c r="D24" s="222"/>
      <c r="E24" s="222"/>
      <c r="F24" s="222"/>
      <c r="G24" s="222"/>
    </row>
    <row r="25" spans="1:7" x14ac:dyDescent="0.45">
      <c r="A25" s="222"/>
      <c r="B25" s="222"/>
      <c r="C25" s="222"/>
      <c r="D25" s="222"/>
      <c r="E25" s="222"/>
      <c r="F25" s="222"/>
      <c r="G25" s="222"/>
    </row>
    <row r="26" spans="1:7" x14ac:dyDescent="0.45">
      <c r="A26" s="222"/>
      <c r="B26" s="222"/>
      <c r="C26" s="222"/>
      <c r="D26" s="222"/>
      <c r="E26" s="222"/>
      <c r="F26" s="222"/>
      <c r="G26" s="222"/>
    </row>
    <row r="27" spans="1:7" x14ac:dyDescent="0.45">
      <c r="A27" s="222"/>
      <c r="B27" s="222"/>
      <c r="C27" s="222"/>
      <c r="D27" s="222"/>
      <c r="E27" s="222"/>
      <c r="F27" s="222"/>
      <c r="G27" s="222"/>
    </row>
    <row r="28" spans="1:7" x14ac:dyDescent="0.45">
      <c r="A28" s="222"/>
      <c r="B28" s="222"/>
      <c r="C28" s="222"/>
      <c r="D28" s="222"/>
      <c r="E28" s="222"/>
      <c r="F28" s="222"/>
      <c r="G28" s="222"/>
    </row>
    <row r="29" spans="1:7" x14ac:dyDescent="0.45">
      <c r="A29" s="222"/>
      <c r="B29" s="222"/>
      <c r="C29" s="222"/>
      <c r="D29" s="222"/>
      <c r="E29" s="222"/>
      <c r="F29" s="222"/>
      <c r="G29" s="222"/>
    </row>
    <row r="30" spans="1:7" x14ac:dyDescent="0.45">
      <c r="A30" s="222"/>
      <c r="B30" s="222"/>
      <c r="C30" s="222"/>
      <c r="D30" s="222"/>
      <c r="E30" s="222"/>
      <c r="F30" s="222"/>
      <c r="G30" s="222"/>
    </row>
    <row r="31" spans="1:7" x14ac:dyDescent="0.45">
      <c r="A31" s="222"/>
      <c r="B31" s="222"/>
      <c r="C31" s="222"/>
      <c r="D31" s="222"/>
      <c r="E31" s="222"/>
      <c r="F31" s="222"/>
      <c r="G31" s="222"/>
    </row>
    <row r="32" spans="1:7" x14ac:dyDescent="0.45">
      <c r="A32" s="222"/>
      <c r="B32" s="222"/>
      <c r="C32" s="222"/>
      <c r="D32" s="222"/>
      <c r="E32" s="222"/>
      <c r="F32" s="222"/>
      <c r="G32" s="222"/>
    </row>
    <row r="33" spans="1:7" x14ac:dyDescent="0.45">
      <c r="A33" s="222"/>
      <c r="B33" s="222"/>
      <c r="C33" s="222"/>
      <c r="D33" s="222"/>
      <c r="E33" s="222"/>
      <c r="F33" s="222"/>
      <c r="G33" s="222"/>
    </row>
    <row r="34" spans="1:7" x14ac:dyDescent="0.45">
      <c r="A34" s="222"/>
      <c r="B34" s="222"/>
      <c r="C34" s="222"/>
      <c r="D34" s="222"/>
      <c r="E34" s="222"/>
      <c r="F34" s="222"/>
      <c r="G34" s="222"/>
    </row>
    <row r="35" spans="1:7" x14ac:dyDescent="0.45">
      <c r="A35" s="222"/>
      <c r="B35" s="222"/>
      <c r="C35" s="222"/>
      <c r="D35" s="222"/>
      <c r="E35" s="222"/>
      <c r="F35" s="222"/>
      <c r="G35" s="222"/>
    </row>
    <row r="36" spans="1:7" x14ac:dyDescent="0.45">
      <c r="A36" s="222"/>
      <c r="B36" s="222"/>
      <c r="C36" s="222"/>
      <c r="D36" s="222"/>
      <c r="E36" s="222"/>
      <c r="F36" s="222"/>
      <c r="G36" s="222"/>
    </row>
    <row r="37" spans="1:7" x14ac:dyDescent="0.45">
      <c r="A37" s="222"/>
      <c r="B37" s="222"/>
      <c r="C37" s="222"/>
      <c r="D37" s="222"/>
      <c r="E37" s="222"/>
      <c r="F37" s="222"/>
      <c r="G37" s="222"/>
    </row>
    <row r="38" spans="1:7" x14ac:dyDescent="0.45">
      <c r="A38" s="222"/>
      <c r="B38" s="222"/>
      <c r="C38" s="222"/>
      <c r="D38" s="222"/>
      <c r="E38" s="222"/>
      <c r="F38" s="222"/>
      <c r="G38" s="222"/>
    </row>
  </sheetData>
  <sheetProtection algorithmName="SHA-512" hashValue="e0tLdMQuNM/x8a2dcKZsp+h8uvC41QBD1I6efR7IH/gcQvug6uttqt+dAMtNzR/urQfvy3d4Wmm+gPiVM6DZAA==" saltValue="zNUTgyCgTxzX/UcHwqNIng==" spinCount="100000" sheet="1" objects="1" scenarios="1"/>
  <mergeCells count="37">
    <mergeCell ref="A38:G38"/>
    <mergeCell ref="A34:G34"/>
    <mergeCell ref="A35:G35"/>
    <mergeCell ref="A36:G36"/>
    <mergeCell ref="A37:G37"/>
    <mergeCell ref="A30:G30"/>
    <mergeCell ref="A31:G31"/>
    <mergeCell ref="A32:G32"/>
    <mergeCell ref="A33:G33"/>
    <mergeCell ref="A26:G26"/>
    <mergeCell ref="A27:G27"/>
    <mergeCell ref="A28:G28"/>
    <mergeCell ref="A29:G29"/>
    <mergeCell ref="A22:G22"/>
    <mergeCell ref="A23:G23"/>
    <mergeCell ref="A24:G24"/>
    <mergeCell ref="A25:G25"/>
    <mergeCell ref="A18:G18"/>
    <mergeCell ref="A19:G19"/>
    <mergeCell ref="A20:G20"/>
    <mergeCell ref="A21:G21"/>
    <mergeCell ref="A15:G15"/>
    <mergeCell ref="A16:G16"/>
    <mergeCell ref="A17:G17"/>
    <mergeCell ref="A12:G12"/>
    <mergeCell ref="A13:G13"/>
    <mergeCell ref="A2:G2"/>
    <mergeCell ref="A3:G3"/>
    <mergeCell ref="A4:G4"/>
    <mergeCell ref="A5:G5"/>
    <mergeCell ref="A14:G14"/>
    <mergeCell ref="A10:G10"/>
    <mergeCell ref="A11:G11"/>
    <mergeCell ref="A6:G6"/>
    <mergeCell ref="A7:G7"/>
    <mergeCell ref="A8:G8"/>
    <mergeCell ref="A9:G9"/>
  </mergeCells>
  <phoneticPr fontId="0" type="noConversion"/>
  <pageMargins left="0.98425196850393704" right="0.59055118110236227" top="0.98425196850393704" bottom="0.98425196850393704" header="0.51181102362204722" footer="0.51181102362204722"/>
  <pageSetup paperSize="9" scale="9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C31"/>
  <sheetViews>
    <sheetView workbookViewId="0"/>
  </sheetViews>
  <sheetFormatPr baseColWidth="10" defaultColWidth="11.35546875" defaultRowHeight="15.4" x14ac:dyDescent="0.45"/>
  <cols>
    <col min="1" max="1" width="35.640625" style="11" bestFit="1" customWidth="1"/>
    <col min="2" max="2" width="156.640625" style="12" bestFit="1" customWidth="1"/>
    <col min="3" max="16384" width="11.35546875" style="11"/>
  </cols>
  <sheetData>
    <row r="1" spans="1:3" ht="15.75" thickBot="1" x14ac:dyDescent="0.5">
      <c r="A1" s="18"/>
      <c r="B1" s="17"/>
    </row>
    <row r="2" spans="1:3" ht="15.75" thickTop="1" x14ac:dyDescent="0.4">
      <c r="A2" s="15" t="s">
        <v>37</v>
      </c>
      <c r="B2" s="15" t="s">
        <v>182</v>
      </c>
    </row>
    <row r="3" spans="1:3" x14ac:dyDescent="0.4">
      <c r="A3" s="41"/>
      <c r="B3" s="41"/>
    </row>
    <row r="4" spans="1:3" x14ac:dyDescent="0.4">
      <c r="A4" s="165" t="s">
        <v>372</v>
      </c>
      <c r="B4" s="41"/>
    </row>
    <row r="5" spans="1:3" x14ac:dyDescent="0.45">
      <c r="A5" s="64" t="s">
        <v>36</v>
      </c>
      <c r="B5" s="12" t="s">
        <v>183</v>
      </c>
    </row>
    <row r="6" spans="1:3" x14ac:dyDescent="0.45">
      <c r="A6" s="64" t="s">
        <v>171</v>
      </c>
      <c r="B6" s="12" t="s">
        <v>184</v>
      </c>
    </row>
    <row r="7" spans="1:3" x14ac:dyDescent="0.45">
      <c r="A7" s="162" t="s">
        <v>369</v>
      </c>
      <c r="B7" s="12" t="s">
        <v>190</v>
      </c>
    </row>
    <row r="8" spans="1:3" x14ac:dyDescent="0.45">
      <c r="A8" s="64" t="s">
        <v>170</v>
      </c>
      <c r="B8" s="12" t="s">
        <v>188</v>
      </c>
      <c r="C8" s="16"/>
    </row>
    <row r="9" spans="1:3" x14ac:dyDescent="0.45">
      <c r="A9" s="64" t="s">
        <v>185</v>
      </c>
      <c r="B9" s="12" t="s">
        <v>187</v>
      </c>
    </row>
    <row r="10" spans="1:3" x14ac:dyDescent="0.45">
      <c r="A10" s="64" t="s">
        <v>169</v>
      </c>
      <c r="B10" s="12" t="s">
        <v>186</v>
      </c>
      <c r="C10" s="23"/>
    </row>
    <row r="11" spans="1:3" x14ac:dyDescent="0.45">
      <c r="C11" s="16"/>
    </row>
    <row r="13" spans="1:3" x14ac:dyDescent="0.45">
      <c r="A13" s="165" t="s">
        <v>389</v>
      </c>
      <c r="C13" s="16"/>
    </row>
    <row r="14" spans="1:3" x14ac:dyDescent="0.45">
      <c r="A14" s="64" t="s">
        <v>36</v>
      </c>
      <c r="B14" s="12" t="s">
        <v>183</v>
      </c>
      <c r="C14" s="12"/>
    </row>
    <row r="15" spans="1:3" x14ac:dyDescent="0.45">
      <c r="A15" s="64" t="s">
        <v>171</v>
      </c>
      <c r="B15" s="12" t="s">
        <v>184</v>
      </c>
      <c r="C15" s="12"/>
    </row>
    <row r="16" spans="1:3" x14ac:dyDescent="0.45">
      <c r="A16" s="162" t="s">
        <v>369</v>
      </c>
      <c r="B16" s="12" t="s">
        <v>190</v>
      </c>
      <c r="C16" s="12"/>
    </row>
    <row r="17" spans="1:3" x14ac:dyDescent="0.45">
      <c r="A17" s="64"/>
      <c r="C17" s="12"/>
    </row>
    <row r="18" spans="1:3" x14ac:dyDescent="0.45">
      <c r="A18" s="14"/>
      <c r="B18" s="14"/>
      <c r="C18" s="12"/>
    </row>
    <row r="19" spans="1:3" x14ac:dyDescent="0.45">
      <c r="A19" s="165" t="s">
        <v>77</v>
      </c>
    </row>
    <row r="20" spans="1:3" x14ac:dyDescent="0.4">
      <c r="A20" s="163" t="s">
        <v>36</v>
      </c>
      <c r="B20" s="31" t="s">
        <v>373</v>
      </c>
    </row>
    <row r="21" spans="1:3" x14ac:dyDescent="0.4">
      <c r="A21" s="163" t="s">
        <v>171</v>
      </c>
      <c r="B21" s="31" t="s">
        <v>184</v>
      </c>
    </row>
    <row r="22" spans="1:3" x14ac:dyDescent="0.4">
      <c r="A22" s="163" t="s">
        <v>191</v>
      </c>
      <c r="B22" s="31" t="s">
        <v>374</v>
      </c>
    </row>
    <row r="23" spans="1:3" x14ac:dyDescent="0.4">
      <c r="A23" s="163" t="s">
        <v>375</v>
      </c>
      <c r="B23" s="31" t="s">
        <v>376</v>
      </c>
    </row>
    <row r="24" spans="1:3" x14ac:dyDescent="0.4">
      <c r="A24" s="163" t="s">
        <v>377</v>
      </c>
      <c r="B24" s="31" t="s">
        <v>378</v>
      </c>
    </row>
    <row r="25" spans="1:3" x14ac:dyDescent="0.4">
      <c r="A25" s="163" t="s">
        <v>379</v>
      </c>
      <c r="B25" s="31" t="s">
        <v>380</v>
      </c>
    </row>
    <row r="26" spans="1:3" x14ac:dyDescent="0.4">
      <c r="A26" s="163" t="s">
        <v>381</v>
      </c>
      <c r="B26" s="31" t="s">
        <v>382</v>
      </c>
    </row>
    <row r="27" spans="1:3" x14ac:dyDescent="0.4">
      <c r="A27" s="163" t="s">
        <v>383</v>
      </c>
      <c r="B27" s="31" t="s">
        <v>384</v>
      </c>
    </row>
    <row r="28" spans="1:3" x14ac:dyDescent="0.4">
      <c r="A28" s="163" t="s">
        <v>383</v>
      </c>
      <c r="B28" s="31" t="s">
        <v>384</v>
      </c>
    </row>
    <row r="29" spans="1:3" ht="13.9" x14ac:dyDescent="0.4">
      <c r="A29" s="164"/>
      <c r="B29" s="164"/>
    </row>
    <row r="30" spans="1:3" x14ac:dyDescent="0.4">
      <c r="A30" s="150" t="s">
        <v>385</v>
      </c>
      <c r="B30" s="31" t="s">
        <v>386</v>
      </c>
    </row>
    <row r="31" spans="1:3" x14ac:dyDescent="0.4">
      <c r="A31" s="150" t="s">
        <v>387</v>
      </c>
      <c r="B31" s="31" t="s">
        <v>388</v>
      </c>
    </row>
  </sheetData>
  <sheetProtection algorithmName="SHA-512" hashValue="GRKuv8ra0nkb9CJmry2m3UMnIZTPQyytjduQtRwQhqa4D0ahDA7XuIgWoxW4Mw0bfcVn7TGcuObfmUWqWfADVw==" saltValue="rm1hJTlRKvstmD5lRKq2hA==" spinCount="100000" sheet="1" objects="1" scenarios="1"/>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8">
    <tabColor rgb="FFFFFF00"/>
  </sheetPr>
  <dimension ref="A1:H32"/>
  <sheetViews>
    <sheetView workbookViewId="0">
      <selection sqref="A1:B1"/>
    </sheetView>
  </sheetViews>
  <sheetFormatPr baseColWidth="10" defaultColWidth="11.35546875" defaultRowHeight="15.4" x14ac:dyDescent="0.45"/>
  <cols>
    <col min="1" max="1" width="13.140625" style="12" customWidth="1"/>
    <col min="2" max="2" width="106.85546875" style="11" customWidth="1"/>
    <col min="3" max="16384" width="11.35546875" style="12"/>
  </cols>
  <sheetData>
    <row r="1" spans="1:8" ht="20.100000000000001" customHeight="1" x14ac:dyDescent="0.45">
      <c r="A1" s="224" t="s">
        <v>72</v>
      </c>
      <c r="B1" s="224"/>
    </row>
    <row r="2" spans="1:8" ht="15.75" thickBot="1" x14ac:dyDescent="0.5">
      <c r="A2" s="16"/>
      <c r="B2" s="17"/>
    </row>
    <row r="3" spans="1:8" ht="15.75" thickTop="1" x14ac:dyDescent="0.45">
      <c r="A3" s="15" t="s">
        <v>47</v>
      </c>
      <c r="B3" s="15" t="s">
        <v>73</v>
      </c>
    </row>
    <row r="4" spans="1:8" s="31" customFormat="1" ht="20.100000000000001" customHeight="1" x14ac:dyDescent="0.45">
      <c r="A4" s="1">
        <v>1</v>
      </c>
      <c r="B4" s="1" t="s">
        <v>44</v>
      </c>
      <c r="E4" s="61"/>
      <c r="F4" s="61"/>
      <c r="G4" s="61"/>
      <c r="H4" s="61"/>
    </row>
    <row r="5" spans="1:8" s="31" customFormat="1" ht="20.100000000000001" customHeight="1" x14ac:dyDescent="0.45">
      <c r="A5" s="1">
        <v>2</v>
      </c>
      <c r="B5" s="1" t="s">
        <v>45</v>
      </c>
      <c r="E5" s="61"/>
      <c r="F5" s="61"/>
      <c r="G5" s="61"/>
      <c r="H5"/>
    </row>
    <row r="6" spans="1:8" s="31" customFormat="1" ht="20.100000000000001" customHeight="1" x14ac:dyDescent="0.45">
      <c r="A6" s="1">
        <v>3</v>
      </c>
      <c r="B6" s="1" t="s">
        <v>46</v>
      </c>
      <c r="E6" s="61"/>
      <c r="F6" s="61"/>
      <c r="G6"/>
      <c r="H6"/>
    </row>
    <row r="7" spans="1:8" s="31" customFormat="1" ht="20.100000000000001" customHeight="1" x14ac:dyDescent="0.45">
      <c r="A7" s="1">
        <v>4</v>
      </c>
      <c r="B7" s="1" t="s">
        <v>126</v>
      </c>
    </row>
    <row r="8" spans="1:8" s="31" customFormat="1" ht="20.100000000000001" customHeight="1" x14ac:dyDescent="0.45">
      <c r="A8" s="1">
        <v>5</v>
      </c>
      <c r="B8" s="1" t="s">
        <v>255</v>
      </c>
    </row>
    <row r="9" spans="1:8" s="31" customFormat="1" ht="20.100000000000001" customHeight="1" x14ac:dyDescent="0.45">
      <c r="A9" s="1">
        <v>6</v>
      </c>
      <c r="B9" s="1" t="s">
        <v>173</v>
      </c>
    </row>
    <row r="10" spans="1:8" s="31" customFormat="1" ht="20.100000000000001" customHeight="1" x14ac:dyDescent="0.45">
      <c r="A10" s="1">
        <v>7</v>
      </c>
      <c r="B10" s="1" t="s">
        <v>256</v>
      </c>
    </row>
    <row r="11" spans="1:8" s="31" customFormat="1" ht="20.100000000000001" customHeight="1" x14ac:dyDescent="0.45">
      <c r="A11" s="1">
        <v>8</v>
      </c>
      <c r="B11" s="1" t="s">
        <v>272</v>
      </c>
    </row>
    <row r="12" spans="1:8" s="31" customFormat="1" ht="20.100000000000001" customHeight="1" x14ac:dyDescent="0.45">
      <c r="A12" s="1">
        <v>9</v>
      </c>
      <c r="B12" s="1" t="s">
        <v>250</v>
      </c>
    </row>
    <row r="13" spans="1:8" s="31" customFormat="1" ht="20.100000000000001" customHeight="1" x14ac:dyDescent="0.45">
      <c r="A13" s="1">
        <v>10</v>
      </c>
      <c r="B13" s="1" t="s">
        <v>172</v>
      </c>
    </row>
    <row r="14" spans="1:8" s="31" customFormat="1" ht="20.100000000000001" customHeight="1" x14ac:dyDescent="0.45">
      <c r="A14" s="1">
        <v>11</v>
      </c>
      <c r="B14" s="1" t="s">
        <v>226</v>
      </c>
    </row>
    <row r="15" spans="1:8" s="31" customFormat="1" ht="20.100000000000001" customHeight="1" x14ac:dyDescent="0.4">
      <c r="A15" s="49"/>
    </row>
    <row r="18" spans="1:2" x14ac:dyDescent="0.45">
      <c r="A18" s="223" t="s">
        <v>71</v>
      </c>
      <c r="B18" s="223"/>
    </row>
    <row r="19" spans="1:2" x14ac:dyDescent="0.45">
      <c r="A19" s="223" t="s">
        <v>70</v>
      </c>
      <c r="B19" s="223"/>
    </row>
    <row r="20" spans="1:2" ht="15.75" thickBot="1" x14ac:dyDescent="0.5"/>
    <row r="21" spans="1:2" ht="15.75" thickTop="1" x14ac:dyDescent="0.45">
      <c r="A21" s="30" t="s">
        <v>48</v>
      </c>
      <c r="B21" s="30" t="s">
        <v>49</v>
      </c>
    </row>
    <row r="22" spans="1:2" ht="39.950000000000003" customHeight="1" x14ac:dyDescent="0.45">
      <c r="A22" s="12" t="s">
        <v>50</v>
      </c>
      <c r="B22" s="62"/>
    </row>
    <row r="23" spans="1:2" ht="39.950000000000003" customHeight="1" x14ac:dyDescent="0.45">
      <c r="A23" s="12" t="s">
        <v>51</v>
      </c>
      <c r="B23" s="62"/>
    </row>
    <row r="24" spans="1:2" ht="39.950000000000003" customHeight="1" x14ac:dyDescent="0.45">
      <c r="A24" s="12" t="s">
        <v>52</v>
      </c>
      <c r="B24" s="62"/>
    </row>
    <row r="25" spans="1:2" ht="39.950000000000003" customHeight="1" x14ac:dyDescent="0.45">
      <c r="A25" s="12" t="s">
        <v>53</v>
      </c>
      <c r="B25" s="62"/>
    </row>
    <row r="26" spans="1:2" ht="39.950000000000003" customHeight="1" x14ac:dyDescent="0.45">
      <c r="A26" s="12" t="s">
        <v>54</v>
      </c>
      <c r="B26" s="62"/>
    </row>
    <row r="27" spans="1:2" ht="39.950000000000003" customHeight="1" x14ac:dyDescent="0.45">
      <c r="A27" s="12" t="s">
        <v>55</v>
      </c>
      <c r="B27" s="62"/>
    </row>
    <row r="28" spans="1:2" ht="39.950000000000003" customHeight="1" x14ac:dyDescent="0.45">
      <c r="A28" s="12" t="s">
        <v>56</v>
      </c>
      <c r="B28" s="62"/>
    </row>
    <row r="29" spans="1:2" ht="39.950000000000003" customHeight="1" x14ac:dyDescent="0.45">
      <c r="A29" s="12" t="s">
        <v>57</v>
      </c>
      <c r="B29" s="62"/>
    </row>
    <row r="30" spans="1:2" ht="39.950000000000003" customHeight="1" x14ac:dyDescent="0.45">
      <c r="A30" s="12" t="s">
        <v>58</v>
      </c>
      <c r="B30" s="62"/>
    </row>
    <row r="31" spans="1:2" ht="39.950000000000003" customHeight="1" x14ac:dyDescent="0.45">
      <c r="A31" s="12" t="s">
        <v>59</v>
      </c>
      <c r="B31" s="62"/>
    </row>
    <row r="32" spans="1:2" ht="39.950000000000003" customHeight="1" x14ac:dyDescent="0.45">
      <c r="A32" s="12" t="s">
        <v>60</v>
      </c>
      <c r="B32" s="62"/>
    </row>
  </sheetData>
  <sheetProtection algorithmName="SHA-512" hashValue="9/ATCB1Jj3XvpWemUIpaEQ9HxUQPsdWO6GqAyHWxMySG27RXdN6VpqF6ZhyfzXenkDetlv+qo1Ng/eJJdbd1gw==" saltValue="MbRZE9zY3FDVzAhiULmwIg==" spinCount="100000" sheet="1" objects="1" scenarios="1"/>
  <mergeCells count="3">
    <mergeCell ref="A18:B18"/>
    <mergeCell ref="A19:B19"/>
    <mergeCell ref="A1:B1"/>
  </mergeCells>
  <phoneticPr fontId="0" type="noConversion"/>
  <pageMargins left="0.78740157499999996" right="0.78740157499999996" top="0.984251969" bottom="0.984251969" header="0.4921259845" footer="0.4921259845"/>
  <pageSetup paperSize="9" orientation="landscape" r:id="rId1"/>
  <headerFooter alignWithMargins="0"/>
  <rowBreaks count="1" manualBreakCount="1">
    <brk id="2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0">
    <tabColor rgb="FFFFFF00"/>
  </sheetPr>
  <dimension ref="A1:C47"/>
  <sheetViews>
    <sheetView workbookViewId="0"/>
  </sheetViews>
  <sheetFormatPr baseColWidth="10" defaultColWidth="11.35546875" defaultRowHeight="15.4" x14ac:dyDescent="0.45"/>
  <cols>
    <col min="1" max="1" width="13.35546875" style="12" customWidth="1"/>
    <col min="2" max="2" width="103.85546875" style="12" customWidth="1"/>
    <col min="3" max="3" width="6.85546875" style="12" bestFit="1" customWidth="1"/>
    <col min="4" max="16384" width="11.35546875" style="12"/>
  </cols>
  <sheetData>
    <row r="1" spans="1:3" ht="20.100000000000001" customHeight="1" x14ac:dyDescent="0.45">
      <c r="A1" s="40" t="s">
        <v>63</v>
      </c>
    </row>
    <row r="2" spans="1:3" ht="15.75" thickBot="1" x14ac:dyDescent="0.5">
      <c r="A2" s="16"/>
      <c r="B2" s="17"/>
    </row>
    <row r="3" spans="1:3" ht="15.75" thickTop="1" x14ac:dyDescent="0.45">
      <c r="A3" s="15" t="s">
        <v>47</v>
      </c>
      <c r="B3" s="15" t="s">
        <v>33</v>
      </c>
    </row>
    <row r="4" spans="1:3" x14ac:dyDescent="0.45">
      <c r="A4" s="75">
        <v>1</v>
      </c>
      <c r="B4" s="76" t="s">
        <v>175</v>
      </c>
      <c r="C4" s="14"/>
    </row>
    <row r="5" spans="1:3" x14ac:dyDescent="0.45">
      <c r="A5" s="75">
        <v>2</v>
      </c>
      <c r="B5" s="76" t="s">
        <v>39</v>
      </c>
      <c r="C5" s="14"/>
    </row>
    <row r="6" spans="1:3" x14ac:dyDescent="0.45">
      <c r="A6" s="75">
        <v>3</v>
      </c>
      <c r="B6" s="76" t="s">
        <v>40</v>
      </c>
      <c r="C6" s="14"/>
    </row>
    <row r="7" spans="1:3" x14ac:dyDescent="0.45">
      <c r="A7" s="75">
        <v>4</v>
      </c>
      <c r="B7" s="76" t="s">
        <v>41</v>
      </c>
      <c r="C7" s="14"/>
    </row>
    <row r="8" spans="1:3" x14ac:dyDescent="0.45">
      <c r="A8" s="75">
        <v>5</v>
      </c>
      <c r="B8" s="76" t="s">
        <v>42</v>
      </c>
      <c r="C8" s="14"/>
    </row>
    <row r="9" spans="1:3" x14ac:dyDescent="0.45">
      <c r="A9" s="75">
        <v>6</v>
      </c>
      <c r="B9" s="76" t="s">
        <v>176</v>
      </c>
      <c r="C9" s="14"/>
    </row>
    <row r="10" spans="1:3" x14ac:dyDescent="0.45">
      <c r="A10" s="75">
        <v>7</v>
      </c>
      <c r="B10" s="76" t="s">
        <v>177</v>
      </c>
      <c r="C10" s="14"/>
    </row>
    <row r="11" spans="1:3" x14ac:dyDescent="0.45">
      <c r="A11" s="75">
        <v>8</v>
      </c>
      <c r="B11" s="76" t="s">
        <v>139</v>
      </c>
      <c r="C11" s="14"/>
    </row>
    <row r="12" spans="1:3" x14ac:dyDescent="0.45">
      <c r="A12" s="75">
        <v>9</v>
      </c>
      <c r="B12" s="76" t="s">
        <v>38</v>
      </c>
      <c r="C12" s="14"/>
    </row>
    <row r="13" spans="1:3" x14ac:dyDescent="0.45">
      <c r="A13" s="75">
        <v>10</v>
      </c>
      <c r="B13" s="76" t="s">
        <v>178</v>
      </c>
      <c r="C13" s="14"/>
    </row>
    <row r="14" spans="1:3" x14ac:dyDescent="0.45">
      <c r="A14" s="75">
        <v>11</v>
      </c>
      <c r="B14" s="76" t="s">
        <v>179</v>
      </c>
    </row>
    <row r="15" spans="1:3" x14ac:dyDescent="0.45">
      <c r="A15" s="75">
        <v>12</v>
      </c>
      <c r="B15" s="76" t="s">
        <v>180</v>
      </c>
    </row>
    <row r="16" spans="1:3" x14ac:dyDescent="0.45">
      <c r="A16" s="75">
        <v>13</v>
      </c>
      <c r="B16" s="76" t="s">
        <v>192</v>
      </c>
    </row>
    <row r="17" spans="1:2" x14ac:dyDescent="0.45">
      <c r="A17" s="75">
        <v>14</v>
      </c>
      <c r="B17" s="76" t="s">
        <v>197</v>
      </c>
    </row>
    <row r="18" spans="1:2" x14ac:dyDescent="0.45">
      <c r="A18" s="75">
        <v>15</v>
      </c>
      <c r="B18" s="76" t="s">
        <v>236</v>
      </c>
    </row>
    <row r="19" spans="1:2" x14ac:dyDescent="0.45">
      <c r="A19" s="75">
        <v>16</v>
      </c>
      <c r="B19" s="76" t="s">
        <v>246</v>
      </c>
    </row>
    <row r="20" spans="1:2" x14ac:dyDescent="0.45">
      <c r="A20" s="75">
        <v>17</v>
      </c>
      <c r="B20" s="76" t="s">
        <v>264</v>
      </c>
    </row>
    <row r="21" spans="1:2" x14ac:dyDescent="0.45">
      <c r="A21" s="75">
        <v>18</v>
      </c>
      <c r="B21" s="76" t="s">
        <v>276</v>
      </c>
    </row>
    <row r="22" spans="1:2" x14ac:dyDescent="0.45">
      <c r="A22" s="75">
        <v>19</v>
      </c>
      <c r="B22" s="76" t="s">
        <v>277</v>
      </c>
    </row>
    <row r="23" spans="1:2" x14ac:dyDescent="0.45">
      <c r="A23" s="75">
        <v>20</v>
      </c>
      <c r="B23" s="76" t="s">
        <v>278</v>
      </c>
    </row>
    <row r="24" spans="1:2" x14ac:dyDescent="0.45">
      <c r="A24" s="75">
        <v>21</v>
      </c>
      <c r="B24" s="76" t="s">
        <v>279</v>
      </c>
    </row>
    <row r="25" spans="1:2" x14ac:dyDescent="0.45">
      <c r="A25" s="75">
        <v>22</v>
      </c>
      <c r="B25" s="76" t="s">
        <v>320</v>
      </c>
    </row>
    <row r="26" spans="1:2" x14ac:dyDescent="0.45">
      <c r="A26" s="75">
        <v>23</v>
      </c>
      <c r="B26" s="76" t="s">
        <v>324</v>
      </c>
    </row>
    <row r="27" spans="1:2" x14ac:dyDescent="0.45">
      <c r="A27" s="75">
        <v>24</v>
      </c>
      <c r="B27" s="76" t="s">
        <v>276</v>
      </c>
    </row>
    <row r="28" spans="1:2" x14ac:dyDescent="0.45">
      <c r="A28" s="75">
        <v>25</v>
      </c>
      <c r="B28" s="76" t="s">
        <v>396</v>
      </c>
    </row>
    <row r="29" spans="1:2" x14ac:dyDescent="0.45">
      <c r="A29" s="75">
        <v>26</v>
      </c>
      <c r="B29" s="76" t="s">
        <v>404</v>
      </c>
    </row>
    <row r="30" spans="1:2" x14ac:dyDescent="0.45">
      <c r="A30" s="75">
        <v>27</v>
      </c>
      <c r="B30" s="76" t="s">
        <v>217</v>
      </c>
    </row>
    <row r="31" spans="1:2" x14ac:dyDescent="0.45">
      <c r="A31" s="41"/>
    </row>
    <row r="32" spans="1:2" x14ac:dyDescent="0.45">
      <c r="A32" s="14"/>
      <c r="B32" s="1"/>
    </row>
    <row r="33" spans="1:2" x14ac:dyDescent="0.45">
      <c r="A33" s="223" t="s">
        <v>211</v>
      </c>
      <c r="B33" s="223"/>
    </row>
    <row r="34" spans="1:2" x14ac:dyDescent="0.45">
      <c r="A34" s="223" t="s">
        <v>69</v>
      </c>
      <c r="B34" s="223"/>
    </row>
    <row r="35" spans="1:2" ht="15.75" thickBot="1" x14ac:dyDescent="0.5">
      <c r="B35" s="11"/>
    </row>
    <row r="36" spans="1:2" ht="15.75" thickTop="1" x14ac:dyDescent="0.45">
      <c r="A36" s="30" t="s">
        <v>48</v>
      </c>
      <c r="B36" s="30" t="s">
        <v>64</v>
      </c>
    </row>
    <row r="37" spans="1:2" ht="38.1" customHeight="1" x14ac:dyDescent="0.45">
      <c r="A37" s="12" t="s">
        <v>50</v>
      </c>
      <c r="B37" s="62"/>
    </row>
    <row r="38" spans="1:2" ht="38.1" customHeight="1" x14ac:dyDescent="0.45">
      <c r="A38" s="12" t="s">
        <v>51</v>
      </c>
      <c r="B38" s="62"/>
    </row>
    <row r="39" spans="1:2" ht="38.1" customHeight="1" x14ac:dyDescent="0.45">
      <c r="A39" s="12" t="s">
        <v>52</v>
      </c>
      <c r="B39" s="62"/>
    </row>
    <row r="40" spans="1:2" ht="38.1" customHeight="1" x14ac:dyDescent="0.45">
      <c r="A40" s="12" t="s">
        <v>53</v>
      </c>
      <c r="B40" s="62"/>
    </row>
    <row r="41" spans="1:2" ht="38.1" customHeight="1" x14ac:dyDescent="0.45">
      <c r="A41" s="12" t="s">
        <v>54</v>
      </c>
      <c r="B41" s="62"/>
    </row>
    <row r="42" spans="1:2" ht="38.1" customHeight="1" x14ac:dyDescent="0.45">
      <c r="A42" s="12" t="s">
        <v>55</v>
      </c>
      <c r="B42" s="62"/>
    </row>
    <row r="43" spans="1:2" ht="38.1" customHeight="1" x14ac:dyDescent="0.45">
      <c r="A43" s="12" t="s">
        <v>56</v>
      </c>
      <c r="B43" s="62"/>
    </row>
    <row r="44" spans="1:2" ht="38.1" customHeight="1" x14ac:dyDescent="0.45">
      <c r="A44" s="12" t="s">
        <v>57</v>
      </c>
      <c r="B44" s="62"/>
    </row>
    <row r="45" spans="1:2" ht="38.1" customHeight="1" x14ac:dyDescent="0.45">
      <c r="A45" s="12" t="s">
        <v>58</v>
      </c>
      <c r="B45" s="62"/>
    </row>
    <row r="46" spans="1:2" ht="38.1" customHeight="1" x14ac:dyDescent="0.45">
      <c r="A46" s="12" t="s">
        <v>59</v>
      </c>
      <c r="B46" s="62"/>
    </row>
    <row r="47" spans="1:2" ht="38.1" customHeight="1" x14ac:dyDescent="0.45">
      <c r="A47" s="12" t="s">
        <v>60</v>
      </c>
      <c r="B47" s="62"/>
    </row>
  </sheetData>
  <sheetProtection algorithmName="SHA-512" hashValue="TtOsHMM2MFyuDZHU3b1LlS3EiuCNJXACRl3R1W6RIJgsw/RVoNzkuaC/0n14tTtujdyvaxvI/R+9fYlHuAlZfg==" saltValue="ZVXdJdmtwJAJB0QmFB+ovg==" spinCount="100000" sheet="1" objects="1" scenarios="1"/>
  <mergeCells count="2">
    <mergeCell ref="A33:B33"/>
    <mergeCell ref="A34:B34"/>
  </mergeCells>
  <phoneticPr fontId="0" type="noConversion"/>
  <pageMargins left="0.78740157499999996" right="0.78740157499999996" top="0.984251969" bottom="0.984251969" header="0.4921259845" footer="0.4921259845"/>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9">
    <tabColor rgb="FFFFFF00"/>
  </sheetPr>
  <dimension ref="A1:E65"/>
  <sheetViews>
    <sheetView workbookViewId="0">
      <selection sqref="A1:B1"/>
    </sheetView>
  </sheetViews>
  <sheetFormatPr baseColWidth="10" defaultColWidth="11.35546875" defaultRowHeight="15.4" x14ac:dyDescent="0.45"/>
  <cols>
    <col min="1" max="1" width="14.35546875" style="11" customWidth="1"/>
    <col min="2" max="2" width="104.85546875" style="12" customWidth="1"/>
    <col min="3" max="16384" width="11.35546875" style="12"/>
  </cols>
  <sheetData>
    <row r="1" spans="1:5" ht="20.100000000000001" customHeight="1" x14ac:dyDescent="0.45">
      <c r="A1" s="224" t="s">
        <v>65</v>
      </c>
      <c r="B1" s="224"/>
    </row>
    <row r="2" spans="1:5" ht="15.75" thickBot="1" x14ac:dyDescent="0.5"/>
    <row r="3" spans="1:5" ht="15.75" thickTop="1" x14ac:dyDescent="0.45">
      <c r="A3" s="13" t="s">
        <v>61</v>
      </c>
      <c r="B3" s="15" t="s">
        <v>62</v>
      </c>
    </row>
    <row r="4" spans="1:5" s="117" customFormat="1" ht="15.6" customHeight="1" x14ac:dyDescent="0.4">
      <c r="A4" s="115">
        <v>1</v>
      </c>
      <c r="B4" s="114" t="s">
        <v>43</v>
      </c>
      <c r="C4" s="116"/>
      <c r="E4" s="118"/>
    </row>
    <row r="5" spans="1:5" s="117" customFormat="1" ht="15.6" customHeight="1" x14ac:dyDescent="0.4">
      <c r="A5" s="115">
        <v>2</v>
      </c>
      <c r="B5" s="114" t="s">
        <v>80</v>
      </c>
      <c r="E5" s="118"/>
    </row>
    <row r="6" spans="1:5" s="117" customFormat="1" ht="15.6" customHeight="1" x14ac:dyDescent="0.4">
      <c r="A6" s="115">
        <v>3</v>
      </c>
      <c r="B6" s="114" t="s">
        <v>234</v>
      </c>
      <c r="E6" s="118"/>
    </row>
    <row r="7" spans="1:5" s="117" customFormat="1" ht="15.6" customHeight="1" x14ac:dyDescent="0.4">
      <c r="A7" s="115">
        <v>4</v>
      </c>
      <c r="B7" s="114" t="s">
        <v>249</v>
      </c>
      <c r="E7" s="118"/>
    </row>
    <row r="8" spans="1:5" s="117" customFormat="1" ht="15.6" customHeight="1" x14ac:dyDescent="0.4">
      <c r="A8" s="115">
        <v>5</v>
      </c>
      <c r="B8" s="114" t="s">
        <v>248</v>
      </c>
      <c r="E8" s="118"/>
    </row>
    <row r="9" spans="1:5" s="117" customFormat="1" ht="15.6" customHeight="1" x14ac:dyDescent="0.4">
      <c r="A9" s="115">
        <v>6</v>
      </c>
      <c r="B9" s="114" t="s">
        <v>269</v>
      </c>
      <c r="E9" s="118"/>
    </row>
    <row r="10" spans="1:5" s="117" customFormat="1" ht="15.6" customHeight="1" x14ac:dyDescent="0.4">
      <c r="A10" s="115">
        <v>7</v>
      </c>
      <c r="B10" s="114" t="s">
        <v>212</v>
      </c>
      <c r="E10" s="118"/>
    </row>
    <row r="11" spans="1:5" s="117" customFormat="1" ht="15.6" customHeight="1" x14ac:dyDescent="0.4">
      <c r="A11" s="115">
        <v>8</v>
      </c>
      <c r="B11" s="114" t="s">
        <v>159</v>
      </c>
      <c r="E11" s="118"/>
    </row>
    <row r="12" spans="1:5" s="117" customFormat="1" ht="15.6" customHeight="1" x14ac:dyDescent="0.4">
      <c r="A12" s="115">
        <v>9</v>
      </c>
      <c r="B12" s="114" t="s">
        <v>213</v>
      </c>
      <c r="E12" s="118"/>
    </row>
    <row r="13" spans="1:5" s="117" customFormat="1" ht="15.6" customHeight="1" x14ac:dyDescent="0.4">
      <c r="A13" s="115">
        <v>10</v>
      </c>
      <c r="B13" s="114" t="s">
        <v>319</v>
      </c>
      <c r="E13" s="118"/>
    </row>
    <row r="14" spans="1:5" s="117" customFormat="1" ht="15.6" customHeight="1" x14ac:dyDescent="0.4">
      <c r="A14" s="115">
        <v>11</v>
      </c>
      <c r="B14" s="114" t="s">
        <v>247</v>
      </c>
      <c r="E14" s="118"/>
    </row>
    <row r="15" spans="1:5" s="117" customFormat="1" ht="15.6" customHeight="1" x14ac:dyDescent="0.4">
      <c r="A15" s="115">
        <v>12</v>
      </c>
      <c r="B15" s="114" t="s">
        <v>251</v>
      </c>
      <c r="E15" s="118"/>
    </row>
    <row r="16" spans="1:5" s="117" customFormat="1" ht="15.6" customHeight="1" x14ac:dyDescent="0.4">
      <c r="A16" s="115">
        <v>13</v>
      </c>
      <c r="B16" s="114" t="s">
        <v>318</v>
      </c>
      <c r="E16" s="118"/>
    </row>
    <row r="17" spans="1:5" s="117" customFormat="1" ht="15.6" customHeight="1" x14ac:dyDescent="0.4">
      <c r="A17" s="115">
        <v>14</v>
      </c>
      <c r="B17" s="114" t="s">
        <v>214</v>
      </c>
      <c r="E17" s="118"/>
    </row>
    <row r="18" spans="1:5" s="117" customFormat="1" ht="15.6" customHeight="1" x14ac:dyDescent="0.4">
      <c r="A18" s="115">
        <v>15</v>
      </c>
      <c r="B18" s="114" t="s">
        <v>215</v>
      </c>
      <c r="E18" s="118"/>
    </row>
    <row r="19" spans="1:5" s="117" customFormat="1" ht="15.6" customHeight="1" x14ac:dyDescent="0.4">
      <c r="A19" s="115">
        <v>16</v>
      </c>
      <c r="B19" s="114" t="s">
        <v>158</v>
      </c>
      <c r="E19" s="118"/>
    </row>
    <row r="20" spans="1:5" s="117" customFormat="1" ht="15.6" customHeight="1" x14ac:dyDescent="0.4">
      <c r="A20" s="115">
        <v>17</v>
      </c>
      <c r="B20" s="114" t="s">
        <v>138</v>
      </c>
      <c r="E20" s="118"/>
    </row>
    <row r="21" spans="1:5" s="117" customFormat="1" ht="15.6" customHeight="1" x14ac:dyDescent="0.4">
      <c r="A21" s="115">
        <v>18</v>
      </c>
      <c r="B21" s="114" t="s">
        <v>268</v>
      </c>
      <c r="E21" s="118"/>
    </row>
    <row r="22" spans="1:5" s="117" customFormat="1" ht="15.6" customHeight="1" x14ac:dyDescent="0.4">
      <c r="A22" s="115">
        <v>19</v>
      </c>
      <c r="B22" s="114" t="s">
        <v>235</v>
      </c>
      <c r="E22" s="118"/>
    </row>
    <row r="23" spans="1:5" s="117" customFormat="1" ht="26.25" x14ac:dyDescent="0.4">
      <c r="A23" s="115">
        <v>20</v>
      </c>
      <c r="B23" s="123" t="s">
        <v>282</v>
      </c>
      <c r="E23" s="118"/>
    </row>
    <row r="24" spans="1:5" s="117" customFormat="1" ht="15.6" customHeight="1" x14ac:dyDescent="0.4">
      <c r="A24" s="115">
        <v>21</v>
      </c>
      <c r="B24" s="114" t="s">
        <v>254</v>
      </c>
      <c r="E24" s="118"/>
    </row>
    <row r="25" spans="1:5" s="117" customFormat="1" ht="15.6" customHeight="1" x14ac:dyDescent="0.4">
      <c r="A25" s="115">
        <v>22</v>
      </c>
      <c r="B25" s="114" t="s">
        <v>232</v>
      </c>
    </row>
    <row r="26" spans="1:5" s="117" customFormat="1" ht="15.6" customHeight="1" x14ac:dyDescent="0.4">
      <c r="A26" s="115">
        <v>23</v>
      </c>
      <c r="B26" s="114" t="s">
        <v>280</v>
      </c>
    </row>
    <row r="27" spans="1:5" s="117" customFormat="1" ht="15.6" customHeight="1" x14ac:dyDescent="0.4">
      <c r="A27" s="115">
        <v>24</v>
      </c>
      <c r="B27" s="114" t="s">
        <v>233</v>
      </c>
    </row>
    <row r="28" spans="1:5" s="117" customFormat="1" ht="15.6" customHeight="1" x14ac:dyDescent="0.4">
      <c r="A28" s="115">
        <v>25</v>
      </c>
      <c r="B28" s="114" t="s">
        <v>257</v>
      </c>
    </row>
    <row r="29" spans="1:5" s="117" customFormat="1" ht="15.6" customHeight="1" x14ac:dyDescent="0.4">
      <c r="A29" s="115">
        <v>26</v>
      </c>
      <c r="B29" s="114" t="s">
        <v>216</v>
      </c>
    </row>
    <row r="30" spans="1:5" s="117" customFormat="1" ht="15.6" customHeight="1" x14ac:dyDescent="0.4">
      <c r="A30" s="115">
        <v>27</v>
      </c>
      <c r="B30" s="114" t="s">
        <v>271</v>
      </c>
    </row>
    <row r="31" spans="1:5" s="117" customFormat="1" ht="15.6" customHeight="1" x14ac:dyDescent="0.4">
      <c r="A31" s="115">
        <v>28</v>
      </c>
      <c r="B31" s="114" t="s">
        <v>281</v>
      </c>
    </row>
    <row r="32" spans="1:5" s="117" customFormat="1" ht="15.6" customHeight="1" x14ac:dyDescent="0.4">
      <c r="A32" s="115">
        <v>29</v>
      </c>
      <c r="B32" s="114" t="s">
        <v>258</v>
      </c>
    </row>
    <row r="33" spans="1:2" s="117" customFormat="1" ht="15.6" customHeight="1" x14ac:dyDescent="0.4">
      <c r="A33" s="115">
        <v>30</v>
      </c>
      <c r="B33" s="114" t="s">
        <v>157</v>
      </c>
    </row>
    <row r="34" spans="1:2" s="117" customFormat="1" ht="15.6" customHeight="1" x14ac:dyDescent="0.4">
      <c r="A34" s="115">
        <v>31</v>
      </c>
      <c r="B34" s="114" t="s">
        <v>283</v>
      </c>
    </row>
    <row r="35" spans="1:2" s="117" customFormat="1" ht="15.6" customHeight="1" x14ac:dyDescent="0.4">
      <c r="A35" s="115">
        <v>32</v>
      </c>
      <c r="B35" s="114" t="s">
        <v>270</v>
      </c>
    </row>
    <row r="36" spans="1:2" s="117" customFormat="1" ht="15.6" customHeight="1" x14ac:dyDescent="0.4">
      <c r="A36" s="115">
        <v>33</v>
      </c>
      <c r="B36" s="114" t="s">
        <v>317</v>
      </c>
    </row>
    <row r="37" spans="1:2" s="117" customFormat="1" ht="15.6" customHeight="1" x14ac:dyDescent="0.4">
      <c r="A37" s="115">
        <v>34</v>
      </c>
      <c r="B37" s="114" t="s">
        <v>325</v>
      </c>
    </row>
    <row r="38" spans="1:2" s="117" customFormat="1" ht="15.6" customHeight="1" x14ac:dyDescent="0.4">
      <c r="A38" s="115">
        <v>35</v>
      </c>
      <c r="B38" s="114" t="s">
        <v>321</v>
      </c>
    </row>
    <row r="39" spans="1:2" s="117" customFormat="1" ht="15.6" customHeight="1" x14ac:dyDescent="0.4">
      <c r="A39" s="115">
        <v>36</v>
      </c>
      <c r="B39" s="114" t="s">
        <v>322</v>
      </c>
    </row>
    <row r="40" spans="1:2" s="117" customFormat="1" ht="15.6" customHeight="1" x14ac:dyDescent="0.4">
      <c r="A40" s="115">
        <v>37</v>
      </c>
      <c r="B40" s="114" t="s">
        <v>323</v>
      </c>
    </row>
    <row r="41" spans="1:2" s="117" customFormat="1" ht="15.6" customHeight="1" x14ac:dyDescent="0.4">
      <c r="A41" s="115">
        <v>38</v>
      </c>
      <c r="B41" s="114" t="s">
        <v>395</v>
      </c>
    </row>
    <row r="42" spans="1:2" s="117" customFormat="1" ht="15.6" customHeight="1" x14ac:dyDescent="0.4">
      <c r="A42" s="115">
        <v>39</v>
      </c>
      <c r="B42" s="114" t="s">
        <v>398</v>
      </c>
    </row>
    <row r="43" spans="1:2" s="117" customFormat="1" ht="15.6" customHeight="1" x14ac:dyDescent="0.4">
      <c r="A43" s="115">
        <v>40</v>
      </c>
      <c r="B43" s="114" t="s">
        <v>399</v>
      </c>
    </row>
    <row r="44" spans="1:2" s="117" customFormat="1" ht="15.6" customHeight="1" x14ac:dyDescent="0.4">
      <c r="A44" s="115">
        <v>41</v>
      </c>
      <c r="B44" s="114" t="s">
        <v>400</v>
      </c>
    </row>
    <row r="45" spans="1:2" s="117" customFormat="1" ht="15.6" customHeight="1" x14ac:dyDescent="0.4">
      <c r="A45" s="115">
        <v>42</v>
      </c>
      <c r="B45" s="114" t="s">
        <v>401</v>
      </c>
    </row>
    <row r="46" spans="1:2" s="117" customFormat="1" ht="15.6" customHeight="1" x14ac:dyDescent="0.4">
      <c r="A46" s="115">
        <v>43</v>
      </c>
      <c r="B46" s="114" t="s">
        <v>402</v>
      </c>
    </row>
    <row r="47" spans="1:2" s="117" customFormat="1" ht="15.6" customHeight="1" x14ac:dyDescent="0.4">
      <c r="A47" s="115">
        <v>44</v>
      </c>
      <c r="B47" s="114" t="s">
        <v>397</v>
      </c>
    </row>
    <row r="48" spans="1:2" s="117" customFormat="1" ht="15.6" customHeight="1" x14ac:dyDescent="0.4">
      <c r="A48" s="115">
        <v>45</v>
      </c>
      <c r="B48" s="114" t="s">
        <v>403</v>
      </c>
    </row>
    <row r="49" spans="1:2" x14ac:dyDescent="0.45">
      <c r="A49" s="115">
        <v>46</v>
      </c>
      <c r="B49" s="123" t="s">
        <v>265</v>
      </c>
    </row>
    <row r="51" spans="1:2" x14ac:dyDescent="0.45">
      <c r="A51" s="223" t="s">
        <v>66</v>
      </c>
      <c r="B51" s="223"/>
    </row>
    <row r="52" spans="1:2" x14ac:dyDescent="0.45">
      <c r="A52" s="223" t="s">
        <v>68</v>
      </c>
      <c r="B52" s="223"/>
    </row>
    <row r="53" spans="1:2" ht="15.75" thickBot="1" x14ac:dyDescent="0.5">
      <c r="A53" s="12"/>
      <c r="B53" s="11"/>
    </row>
    <row r="54" spans="1:2" ht="15.75" thickTop="1" x14ac:dyDescent="0.45">
      <c r="A54" s="30" t="s">
        <v>48</v>
      </c>
      <c r="B54" s="30" t="s">
        <v>67</v>
      </c>
    </row>
    <row r="55" spans="1:2" ht="39.950000000000003" customHeight="1" x14ac:dyDescent="0.45">
      <c r="A55" s="12" t="s">
        <v>50</v>
      </c>
      <c r="B55" s="62"/>
    </row>
    <row r="56" spans="1:2" ht="39.950000000000003" customHeight="1" x14ac:dyDescent="0.45">
      <c r="A56" s="12" t="s">
        <v>51</v>
      </c>
      <c r="B56" s="62"/>
    </row>
    <row r="57" spans="1:2" ht="39.950000000000003" customHeight="1" x14ac:dyDescent="0.45">
      <c r="A57" s="12" t="s">
        <v>52</v>
      </c>
      <c r="B57" s="62"/>
    </row>
    <row r="58" spans="1:2" ht="39.950000000000003" customHeight="1" x14ac:dyDescent="0.45">
      <c r="A58" s="12" t="s">
        <v>53</v>
      </c>
      <c r="B58" s="62"/>
    </row>
    <row r="59" spans="1:2" ht="39.950000000000003" customHeight="1" x14ac:dyDescent="0.45">
      <c r="A59" s="12" t="s">
        <v>54</v>
      </c>
      <c r="B59" s="62"/>
    </row>
    <row r="60" spans="1:2" ht="39.950000000000003" customHeight="1" x14ac:dyDescent="0.45">
      <c r="A60" s="12" t="s">
        <v>55</v>
      </c>
      <c r="B60" s="62"/>
    </row>
    <row r="61" spans="1:2" ht="39.950000000000003" customHeight="1" x14ac:dyDescent="0.45">
      <c r="A61" s="12" t="s">
        <v>56</v>
      </c>
      <c r="B61" s="62"/>
    </row>
    <row r="62" spans="1:2" ht="39.950000000000003" customHeight="1" x14ac:dyDescent="0.45">
      <c r="A62" s="12" t="s">
        <v>57</v>
      </c>
      <c r="B62" s="62"/>
    </row>
    <row r="63" spans="1:2" ht="39.950000000000003" customHeight="1" x14ac:dyDescent="0.45">
      <c r="A63" s="12" t="s">
        <v>58</v>
      </c>
      <c r="B63" s="62"/>
    </row>
    <row r="64" spans="1:2" ht="39.950000000000003" customHeight="1" x14ac:dyDescent="0.45">
      <c r="A64" s="12" t="s">
        <v>59</v>
      </c>
      <c r="B64" s="62"/>
    </row>
    <row r="65" spans="1:2" ht="39.950000000000003" customHeight="1" x14ac:dyDescent="0.45">
      <c r="A65" s="12" t="s">
        <v>60</v>
      </c>
      <c r="B65" s="62"/>
    </row>
  </sheetData>
  <sheetProtection algorithmName="SHA-512" hashValue="gL+ecKu7jYG6gqn97n0998vCJ8uMj4+OQ1KPNjKlRkEthwAEeFVpY5XG5cx3pTR2VtqmngbmqFljEJvSdjyfSQ==" saltValue="DjU0B5bm0Lo6ZYYou0tVXA==" spinCount="100000" sheet="1" objects="1" scenarios="1"/>
  <mergeCells count="3">
    <mergeCell ref="A51:B51"/>
    <mergeCell ref="A52:B52"/>
    <mergeCell ref="A1:B1"/>
  </mergeCells>
  <phoneticPr fontId="0" type="noConversion"/>
  <pageMargins left="0.78740157499999996" right="0.78740157499999996" top="0.984251969" bottom="0.984251969" header="0.4921259845" footer="0.4921259845"/>
  <pageSetup paperSize="9" orientation="landscape" r:id="rId1"/>
  <headerFooter alignWithMargins="0"/>
  <rowBreaks count="1" manualBreakCount="1">
    <brk id="53"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2">
    <tabColor rgb="FFFFFF00"/>
  </sheetPr>
  <dimension ref="A1:C38"/>
  <sheetViews>
    <sheetView workbookViewId="0">
      <selection sqref="A1:B1"/>
    </sheetView>
  </sheetViews>
  <sheetFormatPr baseColWidth="10" defaultColWidth="11.35546875" defaultRowHeight="15.4" x14ac:dyDescent="0.45"/>
  <cols>
    <col min="1" max="1" width="13.140625" style="11" customWidth="1"/>
    <col min="2" max="2" width="104.85546875" style="12" customWidth="1"/>
    <col min="3" max="16384" width="11.35546875" style="12"/>
  </cols>
  <sheetData>
    <row r="1" spans="1:3" ht="20.100000000000001" customHeight="1" x14ac:dyDescent="0.45">
      <c r="A1" s="224" t="s">
        <v>149</v>
      </c>
      <c r="B1" s="224"/>
    </row>
    <row r="2" spans="1:3" ht="15.75" thickBot="1" x14ac:dyDescent="0.5"/>
    <row r="3" spans="1:3" ht="15.75" thickTop="1" x14ac:dyDescent="0.45">
      <c r="A3" s="15" t="s">
        <v>61</v>
      </c>
      <c r="B3" s="15" t="s">
        <v>62</v>
      </c>
    </row>
    <row r="4" spans="1:3" x14ac:dyDescent="0.45">
      <c r="A4" s="75">
        <v>1</v>
      </c>
      <c r="B4" s="83" t="s">
        <v>155</v>
      </c>
    </row>
    <row r="5" spans="1:3" x14ac:dyDescent="0.45">
      <c r="A5" s="75">
        <v>2</v>
      </c>
      <c r="B5" s="83" t="s">
        <v>153</v>
      </c>
    </row>
    <row r="6" spans="1:3" x14ac:dyDescent="0.45">
      <c r="A6" s="75">
        <v>3</v>
      </c>
      <c r="B6" s="83" t="s">
        <v>154</v>
      </c>
    </row>
    <row r="7" spans="1:3" x14ac:dyDescent="0.45">
      <c r="A7" s="75">
        <v>4</v>
      </c>
      <c r="B7" s="57" t="s">
        <v>231</v>
      </c>
    </row>
    <row r="8" spans="1:3" x14ac:dyDescent="0.45">
      <c r="A8" s="75">
        <v>5</v>
      </c>
      <c r="B8" s="57" t="s">
        <v>195</v>
      </c>
    </row>
    <row r="9" spans="1:3" x14ac:dyDescent="0.45">
      <c r="A9" s="75">
        <v>6</v>
      </c>
      <c r="B9" s="83" t="s">
        <v>156</v>
      </c>
    </row>
    <row r="10" spans="1:3" x14ac:dyDescent="0.45">
      <c r="A10" s="75">
        <v>7</v>
      </c>
      <c r="B10" s="83" t="s">
        <v>174</v>
      </c>
    </row>
    <row r="11" spans="1:3" x14ac:dyDescent="0.45">
      <c r="A11" s="75">
        <v>8</v>
      </c>
      <c r="B11" s="83" t="s">
        <v>193</v>
      </c>
    </row>
    <row r="12" spans="1:3" x14ac:dyDescent="0.45">
      <c r="A12" s="75">
        <v>9</v>
      </c>
      <c r="B12" s="57" t="s">
        <v>196</v>
      </c>
    </row>
    <row r="13" spans="1:3" x14ac:dyDescent="0.45">
      <c r="A13" s="75">
        <v>10</v>
      </c>
      <c r="B13" s="83" t="s">
        <v>148</v>
      </c>
    </row>
    <row r="14" spans="1:3" x14ac:dyDescent="0.45">
      <c r="A14" s="75">
        <v>11</v>
      </c>
      <c r="B14" s="83" t="s">
        <v>328</v>
      </c>
    </row>
    <row r="15" spans="1:3" x14ac:dyDescent="0.45">
      <c r="A15" s="75">
        <v>12</v>
      </c>
      <c r="B15" s="83" t="s">
        <v>326</v>
      </c>
      <c r="C15" s="83"/>
    </row>
    <row r="16" spans="1:3" x14ac:dyDescent="0.45">
      <c r="A16" s="75">
        <v>13</v>
      </c>
      <c r="B16" s="83" t="s">
        <v>327</v>
      </c>
      <c r="C16" s="83"/>
    </row>
    <row r="17" spans="1:3" x14ac:dyDescent="0.45">
      <c r="A17" s="75">
        <v>14</v>
      </c>
      <c r="B17" s="83" t="s">
        <v>329</v>
      </c>
      <c r="C17" s="83"/>
    </row>
    <row r="18" spans="1:3" x14ac:dyDescent="0.45">
      <c r="A18" s="75">
        <v>15</v>
      </c>
      <c r="B18" s="83" t="s">
        <v>405</v>
      </c>
      <c r="C18" s="83"/>
    </row>
    <row r="19" spans="1:3" x14ac:dyDescent="0.45">
      <c r="A19" s="75">
        <v>16</v>
      </c>
      <c r="B19" s="76" t="s">
        <v>284</v>
      </c>
    </row>
    <row r="20" spans="1:3" x14ac:dyDescent="0.45">
      <c r="A20" s="41"/>
      <c r="B20" s="57"/>
    </row>
    <row r="21" spans="1:3" x14ac:dyDescent="0.45">
      <c r="A21" s="41"/>
      <c r="B21" s="57"/>
    </row>
    <row r="22" spans="1:3" x14ac:dyDescent="0.45">
      <c r="A22" s="41"/>
      <c r="B22" s="57"/>
    </row>
    <row r="24" spans="1:3" x14ac:dyDescent="0.45">
      <c r="A24" s="223" t="s">
        <v>150</v>
      </c>
      <c r="B24" s="223"/>
    </row>
    <row r="25" spans="1:3" x14ac:dyDescent="0.45">
      <c r="A25" s="223" t="s">
        <v>68</v>
      </c>
      <c r="B25" s="223"/>
    </row>
    <row r="26" spans="1:3" ht="15.75" thickBot="1" x14ac:dyDescent="0.5">
      <c r="A26" s="12"/>
      <c r="B26" s="11"/>
    </row>
    <row r="27" spans="1:3" ht="15.75" thickTop="1" x14ac:dyDescent="0.45">
      <c r="A27" s="30" t="s">
        <v>48</v>
      </c>
      <c r="B27" s="30" t="s">
        <v>152</v>
      </c>
    </row>
    <row r="28" spans="1:3" ht="39.950000000000003" customHeight="1" x14ac:dyDescent="0.45">
      <c r="A28" s="12" t="s">
        <v>50</v>
      </c>
      <c r="B28" s="63"/>
    </row>
    <row r="29" spans="1:3" ht="39.950000000000003" customHeight="1" x14ac:dyDescent="0.45">
      <c r="A29" s="12" t="s">
        <v>51</v>
      </c>
      <c r="B29" s="63"/>
    </row>
    <row r="30" spans="1:3" ht="39.950000000000003" customHeight="1" x14ac:dyDescent="0.45">
      <c r="A30" s="12" t="s">
        <v>52</v>
      </c>
      <c r="B30" s="63"/>
    </row>
    <row r="31" spans="1:3" ht="39.950000000000003" customHeight="1" x14ac:dyDescent="0.45">
      <c r="A31" s="12" t="s">
        <v>53</v>
      </c>
      <c r="B31" s="63"/>
    </row>
    <row r="32" spans="1:3" ht="39.950000000000003" customHeight="1" x14ac:dyDescent="0.45">
      <c r="A32" s="12" t="s">
        <v>54</v>
      </c>
      <c r="B32" s="63"/>
    </row>
    <row r="33" spans="1:2" ht="39.950000000000003" customHeight="1" x14ac:dyDescent="0.45">
      <c r="A33" s="12" t="s">
        <v>55</v>
      </c>
      <c r="B33" s="63"/>
    </row>
    <row r="34" spans="1:2" ht="39.950000000000003" customHeight="1" x14ac:dyDescent="0.45">
      <c r="A34" s="12" t="s">
        <v>56</v>
      </c>
      <c r="B34" s="63"/>
    </row>
    <row r="35" spans="1:2" ht="39.950000000000003" customHeight="1" x14ac:dyDescent="0.45">
      <c r="A35" s="12" t="s">
        <v>57</v>
      </c>
      <c r="B35" s="63"/>
    </row>
    <row r="36" spans="1:2" ht="39.950000000000003" customHeight="1" x14ac:dyDescent="0.45">
      <c r="A36" s="12" t="s">
        <v>58</v>
      </c>
      <c r="B36" s="63"/>
    </row>
    <row r="37" spans="1:2" ht="39.950000000000003" customHeight="1" x14ac:dyDescent="0.45">
      <c r="A37" s="12" t="s">
        <v>59</v>
      </c>
      <c r="B37" s="63"/>
    </row>
    <row r="38" spans="1:2" ht="39.950000000000003" customHeight="1" x14ac:dyDescent="0.45">
      <c r="A38" s="12" t="s">
        <v>60</v>
      </c>
      <c r="B38" s="63"/>
    </row>
  </sheetData>
  <sheetProtection algorithmName="SHA-512" hashValue="bCyG+wP8T0Wbp1iLxTAkjHeH5roIs9AB14QWgBr6QFubjiR81/ediUEnbZcv0faK/bAfrGiBorIfPtnRmwxWKg==" saltValue="Znt1+ufi0dl/+1rk3fCO+A==" spinCount="100000" sheet="1" objects="1" scenarios="1"/>
  <mergeCells count="3">
    <mergeCell ref="A24:B24"/>
    <mergeCell ref="A25:B25"/>
    <mergeCell ref="A1:B1"/>
  </mergeCells>
  <phoneticPr fontId="0" type="noConversion"/>
  <pageMargins left="0.78740157499999996" right="0.78740157499999996" top="0.984251969" bottom="0.984251969" header="0.4921259845" footer="0.4921259845"/>
  <pageSetup paperSize="9" orientation="landscape" r:id="rId1"/>
  <headerFooter alignWithMargins="0"/>
  <rowBreaks count="1" manualBreakCount="1">
    <brk id="2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37"/>
  <sheetViews>
    <sheetView workbookViewId="0">
      <selection sqref="A1:B1"/>
    </sheetView>
  </sheetViews>
  <sheetFormatPr baseColWidth="10" defaultColWidth="11.35546875" defaultRowHeight="15.4" x14ac:dyDescent="0.45"/>
  <cols>
    <col min="1" max="1" width="13.140625" style="69" customWidth="1"/>
    <col min="2" max="2" width="104.85546875" style="74" customWidth="1"/>
    <col min="3" max="16384" width="11.35546875" style="74"/>
  </cols>
  <sheetData>
    <row r="1" spans="1:3" ht="20.100000000000001" customHeight="1" x14ac:dyDescent="0.45">
      <c r="A1" s="225" t="s">
        <v>149</v>
      </c>
      <c r="B1" s="225"/>
    </row>
    <row r="2" spans="1:3" ht="15.75" thickBot="1" x14ac:dyDescent="0.5"/>
    <row r="3" spans="1:3" ht="15.75" thickTop="1" x14ac:dyDescent="0.45">
      <c r="A3" s="80" t="s">
        <v>61</v>
      </c>
      <c r="B3" s="70" t="s">
        <v>62</v>
      </c>
    </row>
    <row r="4" spans="1:3" x14ac:dyDescent="0.45">
      <c r="A4" s="75">
        <v>1</v>
      </c>
      <c r="B4" s="83" t="s">
        <v>155</v>
      </c>
      <c r="C4" s="72"/>
    </row>
    <row r="5" spans="1:3" x14ac:dyDescent="0.45">
      <c r="A5" s="75">
        <v>2</v>
      </c>
      <c r="B5" s="83" t="s">
        <v>153</v>
      </c>
      <c r="C5" s="73"/>
    </row>
    <row r="6" spans="1:3" x14ac:dyDescent="0.45">
      <c r="A6" s="75">
        <v>3</v>
      </c>
      <c r="B6" s="83" t="s">
        <v>154</v>
      </c>
    </row>
    <row r="7" spans="1:3" x14ac:dyDescent="0.45">
      <c r="A7" s="75">
        <v>4</v>
      </c>
      <c r="B7" s="57" t="s">
        <v>231</v>
      </c>
    </row>
    <row r="8" spans="1:3" x14ac:dyDescent="0.45">
      <c r="A8" s="75">
        <v>5</v>
      </c>
      <c r="B8" s="57" t="s">
        <v>195</v>
      </c>
    </row>
    <row r="9" spans="1:3" x14ac:dyDescent="0.45">
      <c r="A9" s="75">
        <v>6</v>
      </c>
      <c r="B9" s="83" t="s">
        <v>156</v>
      </c>
    </row>
    <row r="10" spans="1:3" x14ac:dyDescent="0.45">
      <c r="A10" s="75">
        <v>7</v>
      </c>
      <c r="B10" s="83" t="s">
        <v>174</v>
      </c>
    </row>
    <row r="11" spans="1:3" x14ac:dyDescent="0.45">
      <c r="A11" s="75">
        <v>8</v>
      </c>
      <c r="B11" s="83" t="s">
        <v>193</v>
      </c>
    </row>
    <row r="12" spans="1:3" x14ac:dyDescent="0.45">
      <c r="A12" s="75">
        <v>9</v>
      </c>
      <c r="B12" s="57" t="s">
        <v>196</v>
      </c>
    </row>
    <row r="13" spans="1:3" x14ac:dyDescent="0.45">
      <c r="A13" s="75">
        <v>10</v>
      </c>
      <c r="B13" s="83" t="s">
        <v>148</v>
      </c>
    </row>
    <row r="14" spans="1:3" x14ac:dyDescent="0.45">
      <c r="A14" s="75">
        <v>11</v>
      </c>
      <c r="B14" s="83" t="s">
        <v>328</v>
      </c>
    </row>
    <row r="15" spans="1:3" x14ac:dyDescent="0.45">
      <c r="A15" s="75">
        <v>12</v>
      </c>
      <c r="B15" s="83" t="s">
        <v>326</v>
      </c>
    </row>
    <row r="16" spans="1:3" x14ac:dyDescent="0.45">
      <c r="A16" s="75">
        <v>13</v>
      </c>
      <c r="B16" s="83" t="s">
        <v>327</v>
      </c>
    </row>
    <row r="17" spans="1:2" x14ac:dyDescent="0.45">
      <c r="A17" s="75">
        <v>14</v>
      </c>
      <c r="B17" s="83" t="s">
        <v>329</v>
      </c>
    </row>
    <row r="18" spans="1:2" x14ac:dyDescent="0.45">
      <c r="A18" s="75">
        <v>15</v>
      </c>
      <c r="B18" s="83" t="s">
        <v>405</v>
      </c>
    </row>
    <row r="19" spans="1:2" x14ac:dyDescent="0.45">
      <c r="A19" s="75">
        <v>16</v>
      </c>
      <c r="B19" s="76" t="s">
        <v>284</v>
      </c>
    </row>
    <row r="20" spans="1:2" x14ac:dyDescent="0.45">
      <c r="A20" s="71">
        <v>17</v>
      </c>
      <c r="B20" s="82"/>
    </row>
    <row r="21" spans="1:2" x14ac:dyDescent="0.45">
      <c r="A21" s="71"/>
      <c r="B21" s="82"/>
    </row>
    <row r="23" spans="1:2" x14ac:dyDescent="0.45">
      <c r="A23" s="226" t="s">
        <v>150</v>
      </c>
      <c r="B23" s="226"/>
    </row>
    <row r="24" spans="1:2" x14ac:dyDescent="0.45">
      <c r="A24" s="226" t="s">
        <v>68</v>
      </c>
      <c r="B24" s="226"/>
    </row>
    <row r="25" spans="1:2" ht="15.75" thickBot="1" x14ac:dyDescent="0.5">
      <c r="A25" s="74"/>
      <c r="B25" s="69"/>
    </row>
    <row r="26" spans="1:2" ht="15.75" thickTop="1" x14ac:dyDescent="0.45">
      <c r="A26" s="84" t="s">
        <v>48</v>
      </c>
      <c r="B26" s="84" t="s">
        <v>67</v>
      </c>
    </row>
    <row r="27" spans="1:2" ht="39.950000000000003" customHeight="1" x14ac:dyDescent="0.45">
      <c r="A27" s="74" t="s">
        <v>50</v>
      </c>
      <c r="B27" s="85"/>
    </row>
    <row r="28" spans="1:2" ht="39.950000000000003" customHeight="1" x14ac:dyDescent="0.45">
      <c r="A28" s="74" t="s">
        <v>51</v>
      </c>
      <c r="B28" s="85"/>
    </row>
    <row r="29" spans="1:2" ht="39.950000000000003" customHeight="1" x14ac:dyDescent="0.45">
      <c r="A29" s="74" t="s">
        <v>52</v>
      </c>
      <c r="B29" s="85"/>
    </row>
    <row r="30" spans="1:2" ht="39.950000000000003" customHeight="1" x14ac:dyDescent="0.45">
      <c r="A30" s="74" t="s">
        <v>53</v>
      </c>
      <c r="B30" s="85"/>
    </row>
    <row r="31" spans="1:2" ht="39.950000000000003" customHeight="1" x14ac:dyDescent="0.45">
      <c r="A31" s="74" t="s">
        <v>54</v>
      </c>
      <c r="B31" s="85"/>
    </row>
    <row r="32" spans="1:2" ht="39.950000000000003" customHeight="1" x14ac:dyDescent="0.45">
      <c r="A32" s="74" t="s">
        <v>55</v>
      </c>
      <c r="B32" s="85"/>
    </row>
    <row r="33" spans="1:2" ht="39.950000000000003" customHeight="1" x14ac:dyDescent="0.45">
      <c r="A33" s="74" t="s">
        <v>56</v>
      </c>
      <c r="B33" s="85"/>
    </row>
    <row r="34" spans="1:2" ht="39.950000000000003" customHeight="1" x14ac:dyDescent="0.45">
      <c r="A34" s="74" t="s">
        <v>57</v>
      </c>
      <c r="B34" s="85"/>
    </row>
    <row r="35" spans="1:2" ht="39.950000000000003" customHeight="1" x14ac:dyDescent="0.45">
      <c r="A35" s="74" t="s">
        <v>58</v>
      </c>
      <c r="B35" s="85"/>
    </row>
    <row r="36" spans="1:2" ht="39.950000000000003" customHeight="1" x14ac:dyDescent="0.45">
      <c r="A36" s="74" t="s">
        <v>59</v>
      </c>
      <c r="B36" s="85"/>
    </row>
    <row r="37" spans="1:2" ht="39.950000000000003" customHeight="1" x14ac:dyDescent="0.45">
      <c r="A37" s="74" t="s">
        <v>60</v>
      </c>
      <c r="B37" s="85"/>
    </row>
  </sheetData>
  <mergeCells count="3">
    <mergeCell ref="A1:B1"/>
    <mergeCell ref="A23:B23"/>
    <mergeCell ref="A24:B24"/>
  </mergeCells>
  <pageMargins left="0.78740157499999996" right="0.78740157499999996" top="0.984251969" bottom="0.984251969" header="0.4921259845" footer="0.4921259845"/>
  <pageSetup paperSize="9" orientation="landscape" r:id="rId1"/>
  <headerFooter alignWithMargins="0"/>
  <rowBreaks count="1" manualBreakCount="1">
    <brk id="25"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26"/>
  <sheetViews>
    <sheetView workbookViewId="0">
      <selection sqref="A1:B1"/>
    </sheetView>
  </sheetViews>
  <sheetFormatPr baseColWidth="10" defaultColWidth="11.35546875" defaultRowHeight="15.4" x14ac:dyDescent="0.45"/>
  <cols>
    <col min="1" max="1" width="35.640625" style="11" bestFit="1" customWidth="1"/>
    <col min="2" max="2" width="156.640625" style="12" bestFit="1" customWidth="1"/>
    <col min="3" max="16384" width="11.35546875" style="11"/>
  </cols>
  <sheetData>
    <row r="1" spans="1:3" ht="15.75" thickBot="1" x14ac:dyDescent="0.5">
      <c r="A1" s="18"/>
      <c r="B1" s="17"/>
    </row>
    <row r="2" spans="1:3" ht="15.75" thickTop="1" x14ac:dyDescent="0.4">
      <c r="A2" s="15" t="s">
        <v>37</v>
      </c>
      <c r="B2" s="15" t="s">
        <v>182</v>
      </c>
    </row>
    <row r="3" spans="1:3" x14ac:dyDescent="0.4">
      <c r="A3" s="64">
        <v>1</v>
      </c>
      <c r="B3" s="64" t="s">
        <v>36</v>
      </c>
      <c r="C3" s="31" t="s">
        <v>373</v>
      </c>
    </row>
    <row r="4" spans="1:3" x14ac:dyDescent="0.4">
      <c r="A4" s="64">
        <v>2</v>
      </c>
      <c r="B4" s="64" t="s">
        <v>171</v>
      </c>
      <c r="C4" s="31" t="s">
        <v>184</v>
      </c>
    </row>
    <row r="5" spans="1:3" x14ac:dyDescent="0.4">
      <c r="A5" s="64">
        <v>3</v>
      </c>
      <c r="B5" s="64" t="s">
        <v>191</v>
      </c>
      <c r="C5" s="31" t="s">
        <v>374</v>
      </c>
    </row>
    <row r="6" spans="1:3" x14ac:dyDescent="0.45">
      <c r="A6" s="64">
        <v>4</v>
      </c>
      <c r="B6" s="64" t="s">
        <v>170</v>
      </c>
      <c r="C6" s="16"/>
    </row>
    <row r="7" spans="1:3" x14ac:dyDescent="0.45">
      <c r="A7" s="64">
        <v>5</v>
      </c>
      <c r="B7" s="64" t="s">
        <v>185</v>
      </c>
      <c r="C7" s="12"/>
    </row>
    <row r="8" spans="1:3" x14ac:dyDescent="0.45">
      <c r="A8" s="64">
        <v>6</v>
      </c>
      <c r="B8" s="64" t="s">
        <v>169</v>
      </c>
      <c r="C8" s="12"/>
    </row>
    <row r="9" spans="1:3" x14ac:dyDescent="0.45">
      <c r="A9" s="14">
        <v>7</v>
      </c>
      <c r="C9" s="12"/>
    </row>
    <row r="11" spans="1:3" x14ac:dyDescent="0.45">
      <c r="B11" s="165" t="s">
        <v>389</v>
      </c>
      <c r="C11" s="12"/>
    </row>
    <row r="12" spans="1:3" x14ac:dyDescent="0.45">
      <c r="A12" s="64">
        <v>1</v>
      </c>
      <c r="B12" s="64" t="s">
        <v>36</v>
      </c>
      <c r="C12" s="12" t="s">
        <v>183</v>
      </c>
    </row>
    <row r="13" spans="1:3" x14ac:dyDescent="0.45">
      <c r="A13" s="64">
        <v>2</v>
      </c>
      <c r="B13" s="64" t="s">
        <v>171</v>
      </c>
      <c r="C13" s="12" t="s">
        <v>184</v>
      </c>
    </row>
    <row r="14" spans="1:3" x14ac:dyDescent="0.45">
      <c r="A14" s="64">
        <v>3</v>
      </c>
      <c r="B14" s="162" t="s">
        <v>369</v>
      </c>
      <c r="C14" s="12" t="s">
        <v>390</v>
      </c>
    </row>
    <row r="15" spans="1:3" x14ac:dyDescent="0.45">
      <c r="A15" s="64">
        <v>4</v>
      </c>
      <c r="B15" s="64"/>
      <c r="C15" s="12"/>
    </row>
    <row r="16" spans="1:3" ht="13.9" x14ac:dyDescent="0.4">
      <c r="B16" s="14"/>
      <c r="C16" s="14"/>
    </row>
    <row r="17" spans="1:3" x14ac:dyDescent="0.45">
      <c r="B17" s="165" t="s">
        <v>77</v>
      </c>
      <c r="C17" s="12"/>
    </row>
    <row r="18" spans="1:3" x14ac:dyDescent="0.4">
      <c r="A18" s="64">
        <v>1</v>
      </c>
      <c r="B18" s="163" t="s">
        <v>36</v>
      </c>
      <c r="C18" s="31" t="s">
        <v>373</v>
      </c>
    </row>
    <row r="19" spans="1:3" x14ac:dyDescent="0.4">
      <c r="A19" s="64">
        <v>2</v>
      </c>
      <c r="B19" s="163" t="s">
        <v>171</v>
      </c>
      <c r="C19" s="31" t="s">
        <v>184</v>
      </c>
    </row>
    <row r="20" spans="1:3" x14ac:dyDescent="0.4">
      <c r="A20" s="64">
        <v>3</v>
      </c>
      <c r="B20" s="163" t="s">
        <v>191</v>
      </c>
      <c r="C20" s="31" t="s">
        <v>374</v>
      </c>
    </row>
    <row r="21" spans="1:3" x14ac:dyDescent="0.4">
      <c r="A21" s="64">
        <v>4</v>
      </c>
      <c r="B21" s="163" t="s">
        <v>375</v>
      </c>
      <c r="C21" s="31" t="s">
        <v>376</v>
      </c>
    </row>
    <row r="22" spans="1:3" x14ac:dyDescent="0.4">
      <c r="A22" s="64">
        <v>5</v>
      </c>
      <c r="B22" s="163" t="s">
        <v>377</v>
      </c>
      <c r="C22" s="31" t="s">
        <v>378</v>
      </c>
    </row>
    <row r="23" spans="1:3" x14ac:dyDescent="0.4">
      <c r="A23" s="64">
        <v>6</v>
      </c>
      <c r="B23" s="163" t="s">
        <v>379</v>
      </c>
      <c r="C23" s="31" t="s">
        <v>380</v>
      </c>
    </row>
    <row r="24" spans="1:3" x14ac:dyDescent="0.4">
      <c r="A24" s="14">
        <v>7</v>
      </c>
      <c r="B24" s="163" t="s">
        <v>381</v>
      </c>
      <c r="C24" s="31" t="s">
        <v>382</v>
      </c>
    </row>
    <row r="25" spans="1:3" x14ac:dyDescent="0.4">
      <c r="A25" s="64">
        <v>8</v>
      </c>
      <c r="B25" s="163" t="s">
        <v>383</v>
      </c>
      <c r="C25" s="31" t="s">
        <v>384</v>
      </c>
    </row>
    <row r="26" spans="1:3" x14ac:dyDescent="0.45">
      <c r="A26" s="64">
        <v>9</v>
      </c>
    </row>
  </sheetData>
  <pageMargins left="0.78740157499999996" right="0.78740157499999996" top="0.984251969" bottom="0.984251969" header="0.4921259845" footer="0.492125984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34"/>
  <sheetViews>
    <sheetView workbookViewId="0">
      <selection sqref="A1:B1"/>
    </sheetView>
  </sheetViews>
  <sheetFormatPr baseColWidth="10" defaultColWidth="11.35546875" defaultRowHeight="15.4" x14ac:dyDescent="0.45"/>
  <cols>
    <col min="1" max="1" width="8.85546875" style="74" bestFit="1" customWidth="1"/>
    <col min="2" max="2" width="64.640625" style="74" customWidth="1"/>
    <col min="3" max="3" width="6.85546875" style="74" bestFit="1" customWidth="1"/>
    <col min="4" max="16384" width="11.35546875" style="74"/>
  </cols>
  <sheetData>
    <row r="1" spans="1:3" ht="15.75" thickBot="1" x14ac:dyDescent="0.5">
      <c r="A1" s="73"/>
      <c r="B1" s="68"/>
      <c r="C1" s="74">
        <f>MAX($A$3:$A$32)-1</f>
        <v>27</v>
      </c>
    </row>
    <row r="2" spans="1:3" ht="15.75" thickTop="1" x14ac:dyDescent="0.45">
      <c r="A2" s="70" t="s">
        <v>181</v>
      </c>
      <c r="B2" s="70" t="s">
        <v>33</v>
      </c>
    </row>
    <row r="3" spans="1:3" x14ac:dyDescent="0.45">
      <c r="A3" s="75">
        <v>1</v>
      </c>
      <c r="B3" s="76" t="s">
        <v>175</v>
      </c>
      <c r="C3" s="71"/>
    </row>
    <row r="4" spans="1:3" x14ac:dyDescent="0.45">
      <c r="A4" s="75">
        <v>2</v>
      </c>
      <c r="B4" s="76" t="s">
        <v>39</v>
      </c>
      <c r="C4" s="71"/>
    </row>
    <row r="5" spans="1:3" x14ac:dyDescent="0.45">
      <c r="A5" s="75">
        <v>3</v>
      </c>
      <c r="B5" s="76" t="s">
        <v>40</v>
      </c>
      <c r="C5" s="71"/>
    </row>
    <row r="6" spans="1:3" x14ac:dyDescent="0.45">
      <c r="A6" s="75">
        <v>4</v>
      </c>
      <c r="B6" s="76" t="s">
        <v>41</v>
      </c>
      <c r="C6" s="71"/>
    </row>
    <row r="7" spans="1:3" x14ac:dyDescent="0.45">
      <c r="A7" s="75">
        <v>5</v>
      </c>
      <c r="B7" s="76" t="s">
        <v>42</v>
      </c>
      <c r="C7" s="71"/>
    </row>
    <row r="8" spans="1:3" x14ac:dyDescent="0.45">
      <c r="A8" s="75">
        <v>6</v>
      </c>
      <c r="B8" s="76" t="s">
        <v>176</v>
      </c>
      <c r="C8" s="71"/>
    </row>
    <row r="9" spans="1:3" x14ac:dyDescent="0.45">
      <c r="A9" s="75">
        <v>7</v>
      </c>
      <c r="B9" s="76" t="s">
        <v>177</v>
      </c>
      <c r="C9" s="71"/>
    </row>
    <row r="10" spans="1:3" x14ac:dyDescent="0.45">
      <c r="A10" s="75">
        <v>8</v>
      </c>
      <c r="B10" s="76" t="s">
        <v>139</v>
      </c>
      <c r="C10" s="71"/>
    </row>
    <row r="11" spans="1:3" x14ac:dyDescent="0.45">
      <c r="A11" s="75">
        <v>9</v>
      </c>
      <c r="B11" s="76" t="s">
        <v>38</v>
      </c>
    </row>
    <row r="12" spans="1:3" x14ac:dyDescent="0.45">
      <c r="A12" s="75">
        <v>10</v>
      </c>
      <c r="B12" s="76" t="s">
        <v>178</v>
      </c>
    </row>
    <row r="13" spans="1:3" x14ac:dyDescent="0.45">
      <c r="A13" s="75">
        <v>11</v>
      </c>
      <c r="B13" s="76" t="s">
        <v>179</v>
      </c>
    </row>
    <row r="14" spans="1:3" x14ac:dyDescent="0.45">
      <c r="A14" s="75">
        <v>12</v>
      </c>
      <c r="B14" s="76" t="s">
        <v>180</v>
      </c>
    </row>
    <row r="15" spans="1:3" x14ac:dyDescent="0.45">
      <c r="A15" s="75">
        <v>13</v>
      </c>
      <c r="B15" s="76" t="s">
        <v>192</v>
      </c>
    </row>
    <row r="16" spans="1:3" x14ac:dyDescent="0.45">
      <c r="A16" s="75">
        <v>14</v>
      </c>
      <c r="B16" s="76" t="s">
        <v>197</v>
      </c>
    </row>
    <row r="17" spans="1:2" x14ac:dyDescent="0.45">
      <c r="A17" s="75">
        <v>15</v>
      </c>
      <c r="B17" s="76" t="s">
        <v>236</v>
      </c>
    </row>
    <row r="18" spans="1:2" x14ac:dyDescent="0.45">
      <c r="A18" s="75">
        <v>16</v>
      </c>
      <c r="B18" s="76" t="s">
        <v>246</v>
      </c>
    </row>
    <row r="19" spans="1:2" x14ac:dyDescent="0.45">
      <c r="A19" s="75">
        <v>17</v>
      </c>
      <c r="B19" s="76" t="s">
        <v>264</v>
      </c>
    </row>
    <row r="20" spans="1:2" x14ac:dyDescent="0.45">
      <c r="A20" s="75">
        <v>18</v>
      </c>
      <c r="B20" s="76" t="s">
        <v>276</v>
      </c>
    </row>
    <row r="21" spans="1:2" x14ac:dyDescent="0.45">
      <c r="A21" s="75">
        <v>19</v>
      </c>
      <c r="B21" s="76" t="s">
        <v>277</v>
      </c>
    </row>
    <row r="22" spans="1:2" x14ac:dyDescent="0.45">
      <c r="A22" s="75">
        <v>20</v>
      </c>
      <c r="B22" s="76" t="s">
        <v>278</v>
      </c>
    </row>
    <row r="23" spans="1:2" x14ac:dyDescent="0.45">
      <c r="A23" s="75">
        <v>21</v>
      </c>
      <c r="B23" s="76" t="s">
        <v>279</v>
      </c>
    </row>
    <row r="24" spans="1:2" x14ac:dyDescent="0.45">
      <c r="A24" s="75">
        <v>22</v>
      </c>
      <c r="B24" s="76" t="s">
        <v>320</v>
      </c>
    </row>
    <row r="25" spans="1:2" x14ac:dyDescent="0.45">
      <c r="A25" s="75">
        <v>23</v>
      </c>
      <c r="B25" s="76" t="s">
        <v>324</v>
      </c>
    </row>
    <row r="26" spans="1:2" x14ac:dyDescent="0.45">
      <c r="A26" s="75">
        <v>24</v>
      </c>
      <c r="B26" s="76" t="s">
        <v>276</v>
      </c>
    </row>
    <row r="27" spans="1:2" x14ac:dyDescent="0.45">
      <c r="A27" s="75">
        <v>25</v>
      </c>
      <c r="B27" s="76" t="s">
        <v>396</v>
      </c>
    </row>
    <row r="28" spans="1:2" x14ac:dyDescent="0.45">
      <c r="A28" s="75">
        <v>26</v>
      </c>
      <c r="B28" s="76" t="s">
        <v>404</v>
      </c>
    </row>
    <row r="29" spans="1:2" x14ac:dyDescent="0.45">
      <c r="A29" s="75">
        <v>27</v>
      </c>
      <c r="B29" s="76" t="s">
        <v>217</v>
      </c>
    </row>
    <row r="30" spans="1:2" x14ac:dyDescent="0.45">
      <c r="A30" s="75">
        <v>28</v>
      </c>
      <c r="B30" s="76"/>
    </row>
    <row r="31" spans="1:2" x14ac:dyDescent="0.45">
      <c r="A31" s="75"/>
      <c r="B31" s="76"/>
    </row>
    <row r="32" spans="1:2" x14ac:dyDescent="0.45">
      <c r="A32" s="75"/>
    </row>
    <row r="33" spans="1:2" x14ac:dyDescent="0.45">
      <c r="A33" s="77"/>
    </row>
    <row r="34" spans="1:2" x14ac:dyDescent="0.45">
      <c r="B34" s="78"/>
    </row>
  </sheetData>
  <pageMargins left="0.78740157499999996" right="0.78740157499999996" top="0.984251969" bottom="0.984251969" header="0.4921259845" footer="0.492125984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9"/>
  <sheetViews>
    <sheetView workbookViewId="0">
      <selection sqref="A1:B1"/>
    </sheetView>
  </sheetViews>
  <sheetFormatPr baseColWidth="10" defaultColWidth="11.35546875" defaultRowHeight="15.4" x14ac:dyDescent="0.45"/>
  <cols>
    <col min="1" max="1" width="13.140625" style="74" customWidth="1"/>
    <col min="2" max="2" width="55.140625" style="69" customWidth="1"/>
    <col min="3" max="16384" width="11.35546875" style="74"/>
  </cols>
  <sheetData>
    <row r="1" spans="1:3" ht="15.75" thickBot="1" x14ac:dyDescent="0.5">
      <c r="A1" s="73"/>
      <c r="B1" s="68">
        <v>5</v>
      </c>
      <c r="C1" s="74">
        <f>MAX($A$3:$A$7)-1</f>
        <v>4</v>
      </c>
    </row>
    <row r="2" spans="1:3" ht="15.75" thickTop="1" x14ac:dyDescent="0.45">
      <c r="A2" s="70" t="s">
        <v>20</v>
      </c>
      <c r="B2" s="70" t="s">
        <v>21</v>
      </c>
      <c r="C2" s="74" t="s">
        <v>22</v>
      </c>
    </row>
    <row r="3" spans="1:3" x14ac:dyDescent="0.45">
      <c r="A3" s="128">
        <v>1</v>
      </c>
      <c r="B3" s="1" t="s">
        <v>44</v>
      </c>
      <c r="C3" s="79"/>
    </row>
    <row r="4" spans="1:3" x14ac:dyDescent="0.45">
      <c r="A4" s="128">
        <v>2</v>
      </c>
      <c r="B4" s="1" t="s">
        <v>45</v>
      </c>
      <c r="C4" s="69"/>
    </row>
    <row r="5" spans="1:3" x14ac:dyDescent="0.45">
      <c r="A5" s="128">
        <v>3</v>
      </c>
      <c r="B5" s="1" t="s">
        <v>46</v>
      </c>
      <c r="C5" s="69"/>
    </row>
    <row r="6" spans="1:3" x14ac:dyDescent="0.45">
      <c r="A6" s="128">
        <v>4</v>
      </c>
      <c r="B6" s="1" t="s">
        <v>126</v>
      </c>
    </row>
    <row r="7" spans="1:3" x14ac:dyDescent="0.45">
      <c r="A7" s="128">
        <v>5</v>
      </c>
      <c r="B7" s="1" t="s">
        <v>255</v>
      </c>
    </row>
    <row r="8" spans="1:3" x14ac:dyDescent="0.45">
      <c r="A8" s="128">
        <v>6</v>
      </c>
      <c r="B8" s="1" t="s">
        <v>173</v>
      </c>
    </row>
    <row r="9" spans="1:3" x14ac:dyDescent="0.45">
      <c r="A9" s="128">
        <v>7</v>
      </c>
      <c r="B9" s="1" t="s">
        <v>256</v>
      </c>
    </row>
    <row r="10" spans="1:3" x14ac:dyDescent="0.45">
      <c r="A10" s="128">
        <v>8</v>
      </c>
      <c r="B10" s="1" t="s">
        <v>272</v>
      </c>
    </row>
    <row r="11" spans="1:3" x14ac:dyDescent="0.45">
      <c r="A11" s="128">
        <v>9</v>
      </c>
      <c r="B11" s="1" t="s">
        <v>250</v>
      </c>
    </row>
    <row r="12" spans="1:3" x14ac:dyDescent="0.45">
      <c r="A12" s="128">
        <v>10</v>
      </c>
      <c r="B12" s="1" t="s">
        <v>172</v>
      </c>
    </row>
    <row r="13" spans="1:3" x14ac:dyDescent="0.45">
      <c r="A13" s="128">
        <v>11</v>
      </c>
      <c r="B13" s="1" t="s">
        <v>226</v>
      </c>
    </row>
    <row r="14" spans="1:3" x14ac:dyDescent="0.45">
      <c r="A14" s="49">
        <v>12</v>
      </c>
      <c r="B14" s="113"/>
    </row>
    <row r="19" spans="2:2" x14ac:dyDescent="0.45">
      <c r="B19" s="56"/>
    </row>
  </sheetData>
  <pageMargins left="0.78740157499999996" right="0.78740157499999996" top="0.984251969" bottom="0.984251969" header="0.4921259845" footer="0.492125984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49"/>
  <sheetViews>
    <sheetView topLeftCell="A6" zoomScaleNormal="100" workbookViewId="0">
      <selection sqref="A1:B1"/>
    </sheetView>
  </sheetViews>
  <sheetFormatPr baseColWidth="10" defaultColWidth="11.35546875" defaultRowHeight="13.15" x14ac:dyDescent="0.4"/>
  <cols>
    <col min="1" max="1" width="13.140625" style="119" customWidth="1"/>
    <col min="2" max="2" width="55.140625" style="119" customWidth="1"/>
    <col min="3" max="16384" width="11.35546875" style="119"/>
  </cols>
  <sheetData>
    <row r="1" spans="1:3" ht="13.5" thickBot="1" x14ac:dyDescent="0.45">
      <c r="B1" s="119">
        <v>5</v>
      </c>
      <c r="C1" s="119">
        <f>MAX(A3:A48)-1</f>
        <v>45</v>
      </c>
    </row>
    <row r="2" spans="1:3" ht="13.5" thickTop="1" x14ac:dyDescent="0.4">
      <c r="A2" s="120" t="s">
        <v>20</v>
      </c>
      <c r="B2" s="120" t="s">
        <v>21</v>
      </c>
    </row>
    <row r="3" spans="1:3" x14ac:dyDescent="0.4">
      <c r="A3" s="115">
        <v>1</v>
      </c>
      <c r="B3" s="114" t="s">
        <v>43</v>
      </c>
      <c r="C3" s="121"/>
    </row>
    <row r="4" spans="1:3" x14ac:dyDescent="0.4">
      <c r="A4" s="115">
        <v>2</v>
      </c>
      <c r="B4" s="114" t="s">
        <v>80</v>
      </c>
      <c r="C4" s="122"/>
    </row>
    <row r="5" spans="1:3" x14ac:dyDescent="0.4">
      <c r="A5" s="115">
        <v>3</v>
      </c>
      <c r="B5" s="114" t="s">
        <v>234</v>
      </c>
      <c r="C5" s="122"/>
    </row>
    <row r="6" spans="1:3" x14ac:dyDescent="0.4">
      <c r="A6" s="115">
        <v>4</v>
      </c>
      <c r="B6" s="114" t="s">
        <v>249</v>
      </c>
    </row>
    <row r="7" spans="1:3" x14ac:dyDescent="0.4">
      <c r="A7" s="115">
        <v>5</v>
      </c>
      <c r="B7" s="114" t="s">
        <v>248</v>
      </c>
    </row>
    <row r="8" spans="1:3" x14ac:dyDescent="0.4">
      <c r="A8" s="115">
        <v>6</v>
      </c>
      <c r="B8" s="114" t="s">
        <v>269</v>
      </c>
    </row>
    <row r="9" spans="1:3" x14ac:dyDescent="0.4">
      <c r="A9" s="115">
        <v>7</v>
      </c>
      <c r="B9" s="114" t="s">
        <v>212</v>
      </c>
    </row>
    <row r="10" spans="1:3" x14ac:dyDescent="0.4">
      <c r="A10" s="115">
        <v>8</v>
      </c>
      <c r="B10" s="114" t="s">
        <v>394</v>
      </c>
    </row>
    <row r="11" spans="1:3" x14ac:dyDescent="0.4">
      <c r="A11" s="115">
        <v>9</v>
      </c>
      <c r="B11" s="114" t="s">
        <v>213</v>
      </c>
    </row>
    <row r="12" spans="1:3" x14ac:dyDescent="0.4">
      <c r="A12" s="115">
        <v>10</v>
      </c>
      <c r="B12" s="114" t="s">
        <v>319</v>
      </c>
    </row>
    <row r="13" spans="1:3" x14ac:dyDescent="0.4">
      <c r="A13" s="115">
        <v>11</v>
      </c>
      <c r="B13" s="114" t="s">
        <v>247</v>
      </c>
    </row>
    <row r="14" spans="1:3" x14ac:dyDescent="0.4">
      <c r="A14" s="115">
        <v>12</v>
      </c>
      <c r="B14" s="114" t="s">
        <v>251</v>
      </c>
    </row>
    <row r="15" spans="1:3" x14ac:dyDescent="0.4">
      <c r="A15" s="115">
        <v>13</v>
      </c>
      <c r="B15" s="114" t="s">
        <v>318</v>
      </c>
    </row>
    <row r="16" spans="1:3" x14ac:dyDescent="0.4">
      <c r="A16" s="115">
        <v>14</v>
      </c>
      <c r="B16" s="114" t="s">
        <v>214</v>
      </c>
    </row>
    <row r="17" spans="1:2" x14ac:dyDescent="0.4">
      <c r="A17" s="115">
        <v>15</v>
      </c>
      <c r="B17" s="114" t="s">
        <v>215</v>
      </c>
    </row>
    <row r="18" spans="1:2" x14ac:dyDescent="0.4">
      <c r="A18" s="115">
        <v>16</v>
      </c>
      <c r="B18" s="114" t="s">
        <v>158</v>
      </c>
    </row>
    <row r="19" spans="1:2" x14ac:dyDescent="0.4">
      <c r="A19" s="115">
        <v>17</v>
      </c>
      <c r="B19" s="114" t="s">
        <v>138</v>
      </c>
    </row>
    <row r="20" spans="1:2" x14ac:dyDescent="0.4">
      <c r="A20" s="115">
        <v>18</v>
      </c>
      <c r="B20" s="114" t="s">
        <v>268</v>
      </c>
    </row>
    <row r="21" spans="1:2" x14ac:dyDescent="0.4">
      <c r="A21" s="115">
        <v>19</v>
      </c>
      <c r="B21" s="114" t="s">
        <v>235</v>
      </c>
    </row>
    <row r="22" spans="1:2" ht="26.25" x14ac:dyDescent="0.4">
      <c r="A22" s="115">
        <v>20</v>
      </c>
      <c r="B22" s="123" t="s">
        <v>282</v>
      </c>
    </row>
    <row r="23" spans="1:2" x14ac:dyDescent="0.4">
      <c r="A23" s="115">
        <v>21</v>
      </c>
      <c r="B23" s="114" t="s">
        <v>254</v>
      </c>
    </row>
    <row r="24" spans="1:2" x14ac:dyDescent="0.4">
      <c r="A24" s="115">
        <v>22</v>
      </c>
      <c r="B24" s="114" t="s">
        <v>232</v>
      </c>
    </row>
    <row r="25" spans="1:2" x14ac:dyDescent="0.4">
      <c r="A25" s="115">
        <v>23</v>
      </c>
      <c r="B25" s="114" t="s">
        <v>280</v>
      </c>
    </row>
    <row r="26" spans="1:2" x14ac:dyDescent="0.4">
      <c r="A26" s="115">
        <v>24</v>
      </c>
      <c r="B26" s="114" t="s">
        <v>233</v>
      </c>
    </row>
    <row r="27" spans="1:2" x14ac:dyDescent="0.4">
      <c r="A27" s="115">
        <v>25</v>
      </c>
      <c r="B27" s="114" t="s">
        <v>257</v>
      </c>
    </row>
    <row r="28" spans="1:2" x14ac:dyDescent="0.4">
      <c r="A28" s="115">
        <v>26</v>
      </c>
      <c r="B28" s="114" t="s">
        <v>216</v>
      </c>
    </row>
    <row r="29" spans="1:2" x14ac:dyDescent="0.4">
      <c r="A29" s="115">
        <v>27</v>
      </c>
      <c r="B29" s="114" t="s">
        <v>271</v>
      </c>
    </row>
    <row r="30" spans="1:2" x14ac:dyDescent="0.4">
      <c r="A30" s="115">
        <v>28</v>
      </c>
      <c r="B30" s="114" t="s">
        <v>281</v>
      </c>
    </row>
    <row r="31" spans="1:2" x14ac:dyDescent="0.4">
      <c r="A31" s="115">
        <v>29</v>
      </c>
      <c r="B31" s="114" t="s">
        <v>258</v>
      </c>
    </row>
    <row r="32" spans="1:2" x14ac:dyDescent="0.4">
      <c r="A32" s="115">
        <v>30</v>
      </c>
      <c r="B32" s="114" t="s">
        <v>157</v>
      </c>
    </row>
    <row r="33" spans="1:2" x14ac:dyDescent="0.4">
      <c r="A33" s="115">
        <v>31</v>
      </c>
      <c r="B33" s="114" t="s">
        <v>283</v>
      </c>
    </row>
    <row r="34" spans="1:2" x14ac:dyDescent="0.4">
      <c r="A34" s="115">
        <v>32</v>
      </c>
      <c r="B34" s="114" t="s">
        <v>270</v>
      </c>
    </row>
    <row r="35" spans="1:2" x14ac:dyDescent="0.4">
      <c r="A35" s="115">
        <v>33</v>
      </c>
      <c r="B35" s="114" t="s">
        <v>317</v>
      </c>
    </row>
    <row r="36" spans="1:2" x14ac:dyDescent="0.4">
      <c r="A36" s="115">
        <v>34</v>
      </c>
      <c r="B36" s="114" t="s">
        <v>325</v>
      </c>
    </row>
    <row r="37" spans="1:2" x14ac:dyDescent="0.4">
      <c r="A37" s="115">
        <v>35</v>
      </c>
      <c r="B37" s="114" t="s">
        <v>321</v>
      </c>
    </row>
    <row r="38" spans="1:2" x14ac:dyDescent="0.4">
      <c r="A38" s="115">
        <v>36</v>
      </c>
      <c r="B38" s="114" t="s">
        <v>322</v>
      </c>
    </row>
    <row r="39" spans="1:2" x14ac:dyDescent="0.4">
      <c r="A39" s="115">
        <v>37</v>
      </c>
      <c r="B39" s="114" t="s">
        <v>323</v>
      </c>
    </row>
    <row r="40" spans="1:2" x14ac:dyDescent="0.4">
      <c r="A40" s="115">
        <v>38</v>
      </c>
      <c r="B40" s="114" t="s">
        <v>395</v>
      </c>
    </row>
    <row r="41" spans="1:2" x14ac:dyDescent="0.4">
      <c r="A41" s="115">
        <v>39</v>
      </c>
      <c r="B41" s="114" t="s">
        <v>398</v>
      </c>
    </row>
    <row r="42" spans="1:2" x14ac:dyDescent="0.4">
      <c r="A42" s="115">
        <v>40</v>
      </c>
      <c r="B42" s="114" t="s">
        <v>399</v>
      </c>
    </row>
    <row r="43" spans="1:2" x14ac:dyDescent="0.4">
      <c r="A43" s="115">
        <v>41</v>
      </c>
      <c r="B43" s="114" t="s">
        <v>400</v>
      </c>
    </row>
    <row r="44" spans="1:2" x14ac:dyDescent="0.4">
      <c r="A44" s="115">
        <v>42</v>
      </c>
      <c r="B44" s="114" t="s">
        <v>401</v>
      </c>
    </row>
    <row r="45" spans="1:2" x14ac:dyDescent="0.4">
      <c r="A45" s="115">
        <v>43</v>
      </c>
      <c r="B45" s="114" t="s">
        <v>402</v>
      </c>
    </row>
    <row r="46" spans="1:2" x14ac:dyDescent="0.4">
      <c r="A46" s="115">
        <v>44</v>
      </c>
      <c r="B46" s="114" t="s">
        <v>397</v>
      </c>
    </row>
    <row r="47" spans="1:2" x14ac:dyDescent="0.4">
      <c r="A47" s="115">
        <v>45</v>
      </c>
      <c r="B47" s="114" t="s">
        <v>403</v>
      </c>
    </row>
    <row r="48" spans="1:2" x14ac:dyDescent="0.4">
      <c r="A48" s="115">
        <v>46</v>
      </c>
      <c r="B48" s="123" t="s">
        <v>265</v>
      </c>
    </row>
    <row r="49" spans="1:1" x14ac:dyDescent="0.4">
      <c r="A49" s="115">
        <v>47</v>
      </c>
    </row>
  </sheetData>
  <sortState xmlns:xlrd2="http://schemas.microsoft.com/office/spreadsheetml/2017/richdata2" ref="B5:B21">
    <sortCondition ref="B5:B21"/>
  </sortState>
  <pageMargins left="0.78740157499999996" right="0.78740157499999996" top="0.984251969" bottom="0.984251969" header="0.4921259845" footer="0.492125984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4"/>
  <sheetViews>
    <sheetView workbookViewId="0">
      <selection sqref="A1:B1"/>
    </sheetView>
  </sheetViews>
  <sheetFormatPr baseColWidth="10" defaultColWidth="11.35546875" defaultRowHeight="15.4" x14ac:dyDescent="0.45"/>
  <cols>
    <col min="1" max="1" width="16.640625" style="74" customWidth="1"/>
    <col min="2" max="2" width="50.85546875" style="77" customWidth="1"/>
    <col min="3" max="3" width="6.85546875" style="74" bestFit="1" customWidth="1"/>
    <col min="4" max="16384" width="11.35546875" style="74"/>
  </cols>
  <sheetData>
    <row r="1" spans="1:3" ht="15.75" thickBot="1" x14ac:dyDescent="0.5">
      <c r="A1" s="73" t="s">
        <v>81</v>
      </c>
      <c r="B1" s="86">
        <v>22</v>
      </c>
      <c r="C1" s="74">
        <f>MAX($A$3:$A$24)-1</f>
        <v>21</v>
      </c>
    </row>
    <row r="2" spans="1:3" ht="15.75" thickTop="1" x14ac:dyDescent="0.45">
      <c r="A2" s="70" t="s">
        <v>20</v>
      </c>
      <c r="B2" s="87" t="s">
        <v>21</v>
      </c>
      <c r="C2" s="74" t="s">
        <v>22</v>
      </c>
    </row>
    <row r="3" spans="1:3" x14ac:dyDescent="0.45">
      <c r="A3" s="71">
        <v>1</v>
      </c>
      <c r="B3" s="88" t="s">
        <v>82</v>
      </c>
    </row>
    <row r="4" spans="1:3" x14ac:dyDescent="0.45">
      <c r="A4" s="71">
        <v>2</v>
      </c>
      <c r="B4" s="88" t="s">
        <v>83</v>
      </c>
      <c r="C4" s="74" t="s">
        <v>84</v>
      </c>
    </row>
    <row r="5" spans="1:3" x14ac:dyDescent="0.45">
      <c r="A5" s="71">
        <v>3</v>
      </c>
      <c r="B5" s="88" t="s">
        <v>124</v>
      </c>
      <c r="C5" s="89"/>
    </row>
    <row r="6" spans="1:3" x14ac:dyDescent="0.45">
      <c r="A6" s="71">
        <v>4</v>
      </c>
      <c r="B6" s="88" t="s">
        <v>125</v>
      </c>
      <c r="C6" s="89" t="s">
        <v>84</v>
      </c>
    </row>
    <row r="7" spans="1:3" x14ac:dyDescent="0.45">
      <c r="A7" s="71">
        <v>5</v>
      </c>
      <c r="B7" s="88" t="s">
        <v>167</v>
      </c>
      <c r="C7" s="89"/>
    </row>
    <row r="8" spans="1:3" x14ac:dyDescent="0.45">
      <c r="A8" s="71">
        <v>6</v>
      </c>
      <c r="B8" s="88" t="s">
        <v>168</v>
      </c>
      <c r="C8" s="89" t="s">
        <v>84</v>
      </c>
    </row>
    <row r="9" spans="1:3" ht="26.25" x14ac:dyDescent="0.45">
      <c r="A9" s="71">
        <v>7</v>
      </c>
      <c r="B9" s="88" t="s">
        <v>85</v>
      </c>
      <c r="C9" s="89"/>
    </row>
    <row r="10" spans="1:3" x14ac:dyDescent="0.45">
      <c r="A10" s="71">
        <v>8</v>
      </c>
      <c r="B10" s="88" t="s">
        <v>86</v>
      </c>
      <c r="C10" s="89"/>
    </row>
    <row r="11" spans="1:3" x14ac:dyDescent="0.45">
      <c r="A11" s="71">
        <v>9</v>
      </c>
      <c r="B11" s="88" t="s">
        <v>252</v>
      </c>
      <c r="C11" s="89"/>
    </row>
    <row r="12" spans="1:3" x14ac:dyDescent="0.45">
      <c r="A12" s="71">
        <v>10</v>
      </c>
      <c r="B12" s="88" t="s">
        <v>87</v>
      </c>
      <c r="C12" s="89"/>
    </row>
    <row r="13" spans="1:3" x14ac:dyDescent="0.45">
      <c r="A13" s="71">
        <v>11</v>
      </c>
      <c r="B13" s="88" t="s">
        <v>127</v>
      </c>
      <c r="C13" s="89"/>
    </row>
    <row r="14" spans="1:3" x14ac:dyDescent="0.45">
      <c r="A14" s="71">
        <v>12</v>
      </c>
      <c r="B14" s="88" t="s">
        <v>267</v>
      </c>
      <c r="C14" s="89"/>
    </row>
    <row r="15" spans="1:3" x14ac:dyDescent="0.45">
      <c r="A15" s="71">
        <v>13</v>
      </c>
      <c r="B15" s="88" t="s">
        <v>88</v>
      </c>
      <c r="C15" s="89"/>
    </row>
    <row r="16" spans="1:3" x14ac:dyDescent="0.45">
      <c r="A16" s="71">
        <v>14</v>
      </c>
      <c r="B16" s="88" t="s">
        <v>89</v>
      </c>
      <c r="C16" s="89"/>
    </row>
    <row r="17" spans="1:3" x14ac:dyDescent="0.45">
      <c r="A17" s="71">
        <v>15</v>
      </c>
      <c r="B17" s="88" t="s">
        <v>90</v>
      </c>
      <c r="C17" s="89"/>
    </row>
    <row r="18" spans="1:3" ht="26.25" x14ac:dyDescent="0.45">
      <c r="A18" s="71">
        <v>16</v>
      </c>
      <c r="B18" s="88" t="s">
        <v>91</v>
      </c>
      <c r="C18" s="89"/>
    </row>
    <row r="19" spans="1:3" ht="26.25" x14ac:dyDescent="0.45">
      <c r="A19" s="71">
        <v>17</v>
      </c>
      <c r="B19" s="88" t="s">
        <v>92</v>
      </c>
      <c r="C19" s="89"/>
    </row>
    <row r="20" spans="1:3" x14ac:dyDescent="0.45">
      <c r="A20" s="71">
        <v>18</v>
      </c>
      <c r="B20" s="88" t="s">
        <v>93</v>
      </c>
      <c r="C20" s="89"/>
    </row>
    <row r="21" spans="1:3" x14ac:dyDescent="0.45">
      <c r="A21" s="71">
        <v>19</v>
      </c>
      <c r="B21" s="88" t="s">
        <v>253</v>
      </c>
      <c r="C21" s="89"/>
    </row>
    <row r="22" spans="1:3" x14ac:dyDescent="0.45">
      <c r="A22" s="71">
        <v>20</v>
      </c>
      <c r="B22" s="166" t="s">
        <v>393</v>
      </c>
      <c r="C22" s="89"/>
    </row>
    <row r="23" spans="1:3" x14ac:dyDescent="0.45">
      <c r="A23" s="71">
        <v>21</v>
      </c>
      <c r="B23" s="88" t="s">
        <v>227</v>
      </c>
      <c r="C23" s="89"/>
    </row>
    <row r="24" spans="1:3" x14ac:dyDescent="0.45">
      <c r="A24" s="71">
        <v>22</v>
      </c>
      <c r="B24" s="81"/>
      <c r="C24" s="69"/>
    </row>
  </sheetData>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23</vt:i4>
      </vt:variant>
      <vt:variant>
        <vt:lpstr>Benannte Bereiche</vt:lpstr>
      </vt:variant>
      <vt:variant>
        <vt:i4>8</vt:i4>
      </vt:variant>
    </vt:vector>
  </HeadingPairs>
  <TitlesOfParts>
    <vt:vector size="31" baseType="lpstr">
      <vt:lpstr>Auswertung</vt:lpstr>
      <vt:lpstr>Datenübernahme</vt:lpstr>
      <vt:lpstr>Signifikanz</vt:lpstr>
      <vt:lpstr>Ausfüllhinweise</vt:lpstr>
      <vt:lpstr>Allergene - Ergebniserfassung</vt:lpstr>
      <vt:lpstr>Allergene Beurteilungswerte</vt:lpstr>
      <vt:lpstr>Kurzanleitung</vt:lpstr>
      <vt:lpstr>Kontakt</vt:lpstr>
      <vt:lpstr>Teilnehmerdaten</vt:lpstr>
      <vt:lpstr>ErgebnisseMolekular</vt:lpstr>
      <vt:lpstr>ErgebnisseProtein</vt:lpstr>
      <vt:lpstr>Mitteilungen</vt:lpstr>
      <vt:lpstr>Ergebnis qualitativ</vt:lpstr>
      <vt:lpstr>Prinzipien</vt:lpstr>
      <vt:lpstr>Bezugsquellen</vt:lpstr>
      <vt:lpstr>Durchführungen</vt:lpstr>
      <vt:lpstr>Extraktion der DNA</vt:lpstr>
      <vt:lpstr>DNA-Extraktion</vt:lpstr>
      <vt:lpstr>Ergebnis</vt:lpstr>
      <vt:lpstr>Bezug</vt:lpstr>
      <vt:lpstr>Prinzip</vt:lpstr>
      <vt:lpstr>Durchführung</vt:lpstr>
      <vt:lpstr>Lactose</vt:lpstr>
      <vt:lpstr>Auswertung!_ftn1</vt:lpstr>
      <vt:lpstr>Datenübernahme!Druckbereich</vt:lpstr>
      <vt:lpstr>ErgebnisseMolekular!Druckbereich</vt:lpstr>
      <vt:lpstr>Signifikanz!Druckbereich</vt:lpstr>
      <vt:lpstr>'Allergene - Ergebniserfassung'!OLE_LINK1</vt:lpstr>
      <vt:lpstr>Ausfüllhinweise!OLE_LINK1</vt:lpstr>
      <vt:lpstr>Bezugsquellen!Parameter2</vt:lpstr>
      <vt:lpstr>Lactose!Parameter2</vt:lpstr>
    </vt:vector>
  </TitlesOfParts>
  <Company>LVU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 und Ralf Lippold</dc:creator>
  <cp:lastModifiedBy>Ute Lippold</cp:lastModifiedBy>
  <cp:lastPrinted>2026-09-21T18:56:33Z</cp:lastPrinted>
  <dcterms:created xsi:type="dcterms:W3CDTF">2005-02-14T18:41:01Z</dcterms:created>
  <dcterms:modified xsi:type="dcterms:W3CDTF">2026-09-21T19:03:24Z</dcterms:modified>
</cp:coreProperties>
</file>